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wyniki" sheetId="1" r:id="rId1"/>
  </sheets>
  <calcPr calcId="125725"/>
</workbook>
</file>

<file path=xl/calcChain.xml><?xml version="1.0" encoding="utf-8"?>
<calcChain xmlns="http://schemas.openxmlformats.org/spreadsheetml/2006/main">
  <c r="AF407" i="1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H407"/>
  <c r="G407"/>
  <c r="F40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</calcChain>
</file>

<file path=xl/sharedStrings.xml><?xml version="1.0" encoding="utf-8"?>
<sst xmlns="http://schemas.openxmlformats.org/spreadsheetml/2006/main" count="1245" uniqueCount="346">
  <si>
    <t>Województwo</t>
  </si>
  <si>
    <t>Gmina</t>
  </si>
  <si>
    <t>TERYT gminy</t>
  </si>
  <si>
    <t>Nazwa komisji</t>
  </si>
  <si>
    <t>Numer obwodu</t>
  </si>
  <si>
    <t>mazowieckie</t>
  </si>
  <si>
    <t>Gimnazjum Nr 1</t>
  </si>
  <si>
    <t>Dom Pomocy Społecznej</t>
  </si>
  <si>
    <t>Remiza OSP</t>
  </si>
  <si>
    <t>Gminny Ośrodek Kultury</t>
  </si>
  <si>
    <t>Świetlica Wiejska</t>
  </si>
  <si>
    <t>Szkoła Podstawowa</t>
  </si>
  <si>
    <t>Gimnazjum</t>
  </si>
  <si>
    <t>m. Gostynin</t>
  </si>
  <si>
    <t>Szkoła Podstawowa Nr 3</t>
  </si>
  <si>
    <t>Dom Nauczyciela</t>
  </si>
  <si>
    <t>Miejskie Przedszkole Nr 4</t>
  </si>
  <si>
    <t>Gimnazjum Nr 2</t>
  </si>
  <si>
    <t>Szkoła Podstawowa Nr 1</t>
  </si>
  <si>
    <t>Zespół Szkół</t>
  </si>
  <si>
    <t>Urząd Miasta Gostynina</t>
  </si>
  <si>
    <t>Liceum Ogólnokształcące</t>
  </si>
  <si>
    <t>Miejskie Przedszkole Nr 2</t>
  </si>
  <si>
    <t>Hala Sportowa MOSiR</t>
  </si>
  <si>
    <t>Miejskie Centrum Kultury</t>
  </si>
  <si>
    <t>Wojewódzki Samodzielny Zespół Publicznych Zakładów Opieki Zdrowotnej im. prof. Eugeniusza Wilczkowskiego</t>
  </si>
  <si>
    <t>Powiatowy Dom Pomocy Społecznej w Czarnowie Filia w Gostyninie</t>
  </si>
  <si>
    <t>Regionalny Ośrodek Psychiatrii Sądowej</t>
  </si>
  <si>
    <t>gm. Gostynin</t>
  </si>
  <si>
    <t>Zespół Szkoły Podstawowej i Gimnazjum w Sierakówku</t>
  </si>
  <si>
    <t>Szkoła Podstawowa w Zwoleniu</t>
  </si>
  <si>
    <t>Zespół Szkoły Podstawowej i Gimnazjum w Lucieniu</t>
  </si>
  <si>
    <t>Remiza OSP w Skrzanach</t>
  </si>
  <si>
    <t>Zespół Szkoły Podstawowej i Gimnazjum w Emilianowie</t>
  </si>
  <si>
    <t>Zespół Szkoły Podstawowej i Gimnazjum w Białotarsku</t>
  </si>
  <si>
    <t>Szkoła Podstawowa w Teodorowie</t>
  </si>
  <si>
    <t>Zespół Szkoły Podstawowej i Gimnazjum w Solcu</t>
  </si>
  <si>
    <t>Remiza OSP w Kozicach</t>
  </si>
  <si>
    <t>Szkoła Podstawowa w Sokołowie</t>
  </si>
  <si>
    <t>Remiza OSP w Gorzewie</t>
  </si>
  <si>
    <t xml:space="preserve">Szpital ARION Med sp. z o.o. Zespół Opieki Zdrowotnej </t>
  </si>
  <si>
    <t>Dom Pomocy Społecznej w Rogożewku</t>
  </si>
  <si>
    <t>gm. Pacyna</t>
  </si>
  <si>
    <t>Urząd Gminy w Pacynie,</t>
  </si>
  <si>
    <t>Zespół Szkół Ogólnokształących w Pacynie,</t>
  </si>
  <si>
    <t>Przedszkole Samorządowe w Luszynie,</t>
  </si>
  <si>
    <t>Przedszkole Samorządowe w Skrzeszewach,</t>
  </si>
  <si>
    <t>Zakład Opiekuńczo-Leczniczy dla Dorosłych w Skrzeszewach,</t>
  </si>
  <si>
    <t>gm. Sanniki</t>
  </si>
  <si>
    <t>Była Szkoła Podstawowa w Brzezi</t>
  </si>
  <si>
    <t>Remiza OSP Sielce</t>
  </si>
  <si>
    <t>Szkoła Podstawowa w Osmolinie</t>
  </si>
  <si>
    <t>Szkoła Podstawowa w Sannikach</t>
  </si>
  <si>
    <t>Siedziba Instytucji Gminnych</t>
  </si>
  <si>
    <t>Remiza OSP w Wólce</t>
  </si>
  <si>
    <t>Remiza OSP  Lwówek</t>
  </si>
  <si>
    <t>Była Szkoła Podstawowa w Barciku</t>
  </si>
  <si>
    <t>Dom Pomocy Społecznej w Sannikach</t>
  </si>
  <si>
    <t>gm. Szczawin Kośc.</t>
  </si>
  <si>
    <t>Gminne Centrum Kultury i Rekreacji</t>
  </si>
  <si>
    <t xml:space="preserve">Remiza Ochotniczej Straży Pożarnej </t>
  </si>
  <si>
    <t>Budynek po byłej Szkole Podstawowej</t>
  </si>
  <si>
    <t>Publiczne Gimnazjum</t>
  </si>
  <si>
    <t>Zespół Placówek Oświatowych</t>
  </si>
  <si>
    <t>gm. Bielsk</t>
  </si>
  <si>
    <t>Zespół Szkół Nr 2</t>
  </si>
  <si>
    <t>Budynek po Szkole Podstawowej</t>
  </si>
  <si>
    <t>Zespół Szkół Nr 3</t>
  </si>
  <si>
    <t>Zespół Szkół Nr 4</t>
  </si>
  <si>
    <t>gm. Bodzanów</t>
  </si>
  <si>
    <t>Urząd Gminy</t>
  </si>
  <si>
    <t>Publiczna Szkoła Podstawowa</t>
  </si>
  <si>
    <t>Niepubliczna Szkoła Podstawowa</t>
  </si>
  <si>
    <t xml:space="preserve">Dom Pomocy Społecznej </t>
  </si>
  <si>
    <t>gm. Brudzeń Duży</t>
  </si>
  <si>
    <t>Remiza Ochotniczej Straży Pożarnej w Turzy Małej</t>
  </si>
  <si>
    <t>Gimnazjum w Brudzeniu Dużym</t>
  </si>
  <si>
    <t>Szkoła Podstawowa w Sikorzu</t>
  </si>
  <si>
    <t>Szkoła Podstawowa w Siecieniu</t>
  </si>
  <si>
    <t>Remiza Ochotniczej Straży Pożarnej w Sobowie</t>
  </si>
  <si>
    <t>Budynek po Szkole Podstawowej w Myśliborzycach</t>
  </si>
  <si>
    <t>gm. Bulkowo</t>
  </si>
  <si>
    <t>Zespół Szkół Ogólnokształcących w Bulkowie</t>
  </si>
  <si>
    <t>Budynek byłej Szkoły Podstawowej</t>
  </si>
  <si>
    <t>Zespół Szkół Ogólnokształcących</t>
  </si>
  <si>
    <t>gm. Drobin</t>
  </si>
  <si>
    <t>Zespół Szkół w Drobinie</t>
  </si>
  <si>
    <t>Miejsko-Gminne Przedszkole w Drobinie</t>
  </si>
  <si>
    <t>Szkoła Podstawowa im. Miry Zimińskiej-Sygietyńskiej w Cieszewie</t>
  </si>
  <si>
    <t>Szkoła Podstawowa w Rogotwórsku</t>
  </si>
  <si>
    <t>Zespół Szkół w Łęgu Probostwie</t>
  </si>
  <si>
    <t>gm. Gąbin</t>
  </si>
  <si>
    <t>Świetlica Ochotniczej Straży Pożarnej w Gąbinie</t>
  </si>
  <si>
    <t>Dom Ludowy</t>
  </si>
  <si>
    <t>gm. Łąck</t>
  </si>
  <si>
    <t>Hala Sportowa</t>
  </si>
  <si>
    <t>Centrum Kultury Rekreacji i Sportu</t>
  </si>
  <si>
    <t>Przedszkole Niepubliczne Promyczek</t>
  </si>
  <si>
    <t>Zielona Szkoła</t>
  </si>
  <si>
    <t>gm. Mała Wieś</t>
  </si>
  <si>
    <t>Szkoła Podstawowa w Podgórzu</t>
  </si>
  <si>
    <t>Gimnazjum w Małej Wsi</t>
  </si>
  <si>
    <t>Niepubliczna Szkoła Podstawowa w Orszymowie</t>
  </si>
  <si>
    <t>Szkoła Podstawowa w Dzierżanowie</t>
  </si>
  <si>
    <t>Dom Pomocy Społecznej w Zakrzewie Kościelnym</t>
  </si>
  <si>
    <t>gm. Nowy Duninów</t>
  </si>
  <si>
    <t>gm. Radzanowo</t>
  </si>
  <si>
    <t>Zespół Szkół w Radzanowie</t>
  </si>
  <si>
    <t xml:space="preserve"> Centrum Kultury i Sportu w Radzanowie</t>
  </si>
  <si>
    <t>Remiza Ochotniczej Straży Pożarnej w Woźnikach</t>
  </si>
  <si>
    <t>Szkoła Podstawowa w Ciółkówku</t>
  </si>
  <si>
    <t>Przedszkole Niepubliczne "Małolatek" w Stróżewku</t>
  </si>
  <si>
    <t>Szkoła Podstawowa im. Cz. Hińca w Rogozinie</t>
  </si>
  <si>
    <t>gm. Słubice</t>
  </si>
  <si>
    <t>Szkoła Podstawowa w Świniarach</t>
  </si>
  <si>
    <t>Szkoła Podstawowa w Piotrkówku</t>
  </si>
  <si>
    <t>Remiza OSP w Juliszewie</t>
  </si>
  <si>
    <t>Remiza OSP w Łaziskach</t>
  </si>
  <si>
    <t>Gminna Biblioteka Publiczna w Słubicach</t>
  </si>
  <si>
    <t>Szkoła Podstawowa w Słubicach</t>
  </si>
  <si>
    <t>gm. Słupno</t>
  </si>
  <si>
    <t>Świetlica Wiejska w Bielinie</t>
  </si>
  <si>
    <t>Szkoła Podstawowa w Liszynie</t>
  </si>
  <si>
    <t>Remiza OSP w Mijakowie</t>
  </si>
  <si>
    <t>Świetlica Wiejska w Mirosławiu</t>
  </si>
  <si>
    <t>PTHT Izobud Nowe Gulczewo</t>
  </si>
  <si>
    <t>Autoserwis Mazowsze Nowe Gulczewo</t>
  </si>
  <si>
    <t>Gminny Ośrodek Kultury Słupno z/s w Cekanowie</t>
  </si>
  <si>
    <t>Gminny Ośrodek Pomocy Społecznej w Słupnie</t>
  </si>
  <si>
    <t>Urząd Gminy w Słupnie</t>
  </si>
  <si>
    <t>gm. Stara Biała</t>
  </si>
  <si>
    <t>Zespół Szkolno-Przedszkolny</t>
  </si>
  <si>
    <t>gm. Staroźreby</t>
  </si>
  <si>
    <t>Szkoła Podstawowa w Staroźrebach</t>
  </si>
  <si>
    <t>Szkoła Podstawowa w Nowej Górze</t>
  </si>
  <si>
    <t>Szkoła Podstawowa,Smardzewo 4</t>
  </si>
  <si>
    <t>Remiza OSP,Sędek 18A</t>
  </si>
  <si>
    <t>Szkoła Podstawowa,Przeciszewo 26</t>
  </si>
  <si>
    <t>Remiza OSP,Zdziar Wielki 3A</t>
  </si>
  <si>
    <t>Świetlica Wiejska,Nowa Wieś 7B</t>
  </si>
  <si>
    <t>gm. Wyszogród</t>
  </si>
  <si>
    <t>Sala Posiedzeń przy Hali Sportowej</t>
  </si>
  <si>
    <t>Gimnazjum w Wyszogrodzie</t>
  </si>
  <si>
    <t>Remiza OSP Drwały</t>
  </si>
  <si>
    <t xml:space="preserve">Szkoła Podstawowa </t>
  </si>
  <si>
    <t>Szkoła Podstawowa Nr 2</t>
  </si>
  <si>
    <t xml:space="preserve">Urząd Gminy </t>
  </si>
  <si>
    <t>m. Sierpc</t>
  </si>
  <si>
    <t>Zakład Energetyczny</t>
  </si>
  <si>
    <t>Ratusz</t>
  </si>
  <si>
    <t>Spółdzielnia Usług Rolniczych</t>
  </si>
  <si>
    <t>Gimnazjum Miejskie</t>
  </si>
  <si>
    <t>Spółdzielnia Mieszkaniowa Lokatorsko-Własnościowa</t>
  </si>
  <si>
    <t>MOPS</t>
  </si>
  <si>
    <t>Zespół Szkół Nr 1</t>
  </si>
  <si>
    <t>Dom Kultury</t>
  </si>
  <si>
    <t>Świetlica Osiedlowa</t>
  </si>
  <si>
    <t>L. O. w Sierpcu</t>
  </si>
  <si>
    <t xml:space="preserve">Szpital Powiatowy </t>
  </si>
  <si>
    <t>gm. Gozdowo</t>
  </si>
  <si>
    <t xml:space="preserve">Oddział Gimnazjalny </t>
  </si>
  <si>
    <t>Remiza Ochotniczej Strazy Pożarnej</t>
  </si>
  <si>
    <t>gm. Mochowo</t>
  </si>
  <si>
    <t>Szkoła Podstawowa im. Adama Mickiewicza w Bożewie</t>
  </si>
  <si>
    <t>Szkoła Podstawowa im. Jana Pawła II w Mochowie</t>
  </si>
  <si>
    <t>Szkoła Podstawowa im. Powstańców Styczniowych w Ligowie</t>
  </si>
  <si>
    <t xml:space="preserve">Szkoła Podstawowa im.  Powstańców Styczniowych w Ligowie </t>
  </si>
  <si>
    <t>gm. Rościszewo</t>
  </si>
  <si>
    <t xml:space="preserve"> Zespół Szkół Samorządowych  w Rościszewie</t>
  </si>
  <si>
    <t>Zespół Szkół Samorządowych w Rościszewie</t>
  </si>
  <si>
    <t>Szkoła Podstawowa im. Tadeusza Kościuszki w Łukomiu</t>
  </si>
  <si>
    <t>gm. Sierpc</t>
  </si>
  <si>
    <t>Publiczne Przedszkole w Studzieńcu</t>
  </si>
  <si>
    <t>gm. Szczutowo</t>
  </si>
  <si>
    <t>Szkoła Podstawowa (była)</t>
  </si>
  <si>
    <t>Dom Pomocy Społecznej w Szczutowie</t>
  </si>
  <si>
    <t>gm. Zawidz</t>
  </si>
  <si>
    <t>Zespół Szkół Samorządowych</t>
  </si>
  <si>
    <t>m. Sochaczew</t>
  </si>
  <si>
    <t>Energop Sp. z o. o.</t>
  </si>
  <si>
    <t>Sochaczewskie Centrum Kultury</t>
  </si>
  <si>
    <t>Przedszkole Nr 7</t>
  </si>
  <si>
    <t>Zakład Wodociągów i Kanalizacji Sp. Z o.o.</t>
  </si>
  <si>
    <t>Środowiskowy Dom Samopomocy</t>
  </si>
  <si>
    <t>Hala Sportowa Miejskiego Ośrodka Sportu i Rekreacji</t>
  </si>
  <si>
    <t>Przedszkole nr 3</t>
  </si>
  <si>
    <t>Szkoła Podstawowa nr 4</t>
  </si>
  <si>
    <t>Dzienny Dom Pomocy Społecznej</t>
  </si>
  <si>
    <t>Gimnazjum nr 2</t>
  </si>
  <si>
    <t>Filia Miejskiej Biblioteki Publicznej</t>
  </si>
  <si>
    <t>Zespół Szkół im. Jarosława Iwaszkiewicza</t>
  </si>
  <si>
    <t>Szpital Powiatowy</t>
  </si>
  <si>
    <t>Pawilon Psychiatryczny Szpitala Powiatowego</t>
  </si>
  <si>
    <t>Dom Kapłana Seniora</t>
  </si>
  <si>
    <t>gm. Brochów</t>
  </si>
  <si>
    <t>gm. Iłów</t>
  </si>
  <si>
    <t>Gimnazjum im. Jana Pawła II</t>
  </si>
  <si>
    <t>Szkoła Podstawowa im. Bolesława Chrobrego</t>
  </si>
  <si>
    <t>Szkoła Podstawowa im. Cichociemnych</t>
  </si>
  <si>
    <t>Szkoła Podstawowa w Giżycach</t>
  </si>
  <si>
    <t>gm. Młodzieszyn</t>
  </si>
  <si>
    <t>Gimnazjum w Młodzieszynie</t>
  </si>
  <si>
    <t>Gminny Ośrodek Kultury w Młodzieszynie</t>
  </si>
  <si>
    <t>Szkoła Podstawowa w Kamionie</t>
  </si>
  <si>
    <t>Szkoła Podstawowa w Janowie</t>
  </si>
  <si>
    <t>Budynek po byłej Szkole Podstawowej w Mistrzewicach</t>
  </si>
  <si>
    <t>Dom Pomocy Społecznej w Młodzieszynie</t>
  </si>
  <si>
    <t>gm. Nowa Sucha</t>
  </si>
  <si>
    <t>Zespół Szkół w Kozłowie Szlacheckim</t>
  </si>
  <si>
    <t>Szkoła Podstawowa im.ks. Jana Twardowskiego</t>
  </si>
  <si>
    <t>gm. Rybno</t>
  </si>
  <si>
    <t>Zespół Szkół w Erminowie</t>
  </si>
  <si>
    <t>Zespół Szkół w Rybnie</t>
  </si>
  <si>
    <t>Ochotnicza Straż Pożarna w Wężykach</t>
  </si>
  <si>
    <t>gm. Sochaczew</t>
  </si>
  <si>
    <t>gm. Teresin</t>
  </si>
  <si>
    <t>Gimnazjum w Teresinie</t>
  </si>
  <si>
    <t>m. Żyrardów</t>
  </si>
  <si>
    <t>Osiedlowy Dom Kultury</t>
  </si>
  <si>
    <t>Miejskie Przedszkole nr 6 im. Krasnala Hałabały</t>
  </si>
  <si>
    <t>Zespół Szkół Publicznych nr 7</t>
  </si>
  <si>
    <t xml:space="preserve"> Zespół Szkół Nr 2</t>
  </si>
  <si>
    <t>Zespół Szkół Publicznych nr 4</t>
  </si>
  <si>
    <t>Miejski Ogród Jordanowski</t>
  </si>
  <si>
    <t>Miejskie Przedszkole nr 9</t>
  </si>
  <si>
    <t>Zespół Szkół Publicznych Nr 2</t>
  </si>
  <si>
    <t>Zespół Szkół Społecznych STO</t>
  </si>
  <si>
    <t>Miejskie Przedszkole Nr 5</t>
  </si>
  <si>
    <t>Miejskie Przedszkole Nr 8</t>
  </si>
  <si>
    <t>Klub Osiedlowy Koliber</t>
  </si>
  <si>
    <t>Liceum Ogólnokształcące im. Stefana Żeromskiego</t>
  </si>
  <si>
    <t>"Aqua Żyrardów"</t>
  </si>
  <si>
    <t>Zespół Szkół Publicznych Nr 6</t>
  </si>
  <si>
    <t>Specjalny Ośrodek Szkolno Wychowawczy</t>
  </si>
  <si>
    <t>Młodzieżowy Dom Kultury</t>
  </si>
  <si>
    <t>Ruukki Polska</t>
  </si>
  <si>
    <t>Centrum Zdrowia Mazowsza Zachodniego Sp. z o.o.</t>
  </si>
  <si>
    <t>gm. Mszczonów</t>
  </si>
  <si>
    <t>Urząd Miejski</t>
  </si>
  <si>
    <t xml:space="preserve">Gminne Centrum Informacji </t>
  </si>
  <si>
    <t>Spółdzielnia Mieszkaniowa</t>
  </si>
  <si>
    <t>Mszczonowski Ośrodek Kultury</t>
  </si>
  <si>
    <t>Miejskie Przedszkole</t>
  </si>
  <si>
    <t>Izba Pamięci Rodziny Maklakiewiczów</t>
  </si>
  <si>
    <t xml:space="preserve">Zespół Szkół Publicznych </t>
  </si>
  <si>
    <t>gm. Puszcza Mariańska</t>
  </si>
  <si>
    <t>Budynek Gminny,tzw."dom kultury"</t>
  </si>
  <si>
    <t>Filia  Szkoły Podstawowej w Puszczy Mariańskiej</t>
  </si>
  <si>
    <t>Niepubliczne Przedszkole Językowo-Artystyczne "Leśne Skrzaty"</t>
  </si>
  <si>
    <t>Filia Szkoły Podstawowej w Puszczy Mariańskiej</t>
  </si>
  <si>
    <t>Zespół Szkolno-Gimnazjalny</t>
  </si>
  <si>
    <t>Zakład Pielęgnacyjno - Opiekuńczy w Wycześniaku</t>
  </si>
  <si>
    <t>gm. Radziejowice</t>
  </si>
  <si>
    <t>gm. Wiskitki</t>
  </si>
  <si>
    <t>Świetlica Wiejska w Starych Kozłowicach</t>
  </si>
  <si>
    <t xml:space="preserve">Ochotnicza Straż Pożarna </t>
  </si>
  <si>
    <t>VITA-MED Sp. z. o. o.</t>
  </si>
  <si>
    <t>m. Płock</t>
  </si>
  <si>
    <t>Izba Wytrzeźwień</t>
  </si>
  <si>
    <t>Miejskie Przedszkole Nr 19</t>
  </si>
  <si>
    <t>Szkoła Podstawowa Nr 18 im. J. Z. Jakubowskiego</t>
  </si>
  <si>
    <t>Zespół Szkół Budowlanych Nr 1 - budynek warsztatów szkolnych</t>
  </si>
  <si>
    <t xml:space="preserve">Szkoła Podstawowa Nr 18 im. J. Z. Jakubowskiego </t>
  </si>
  <si>
    <t>Szkoła Podstawowa Nr 17 im. Tadeusza Kościuszki</t>
  </si>
  <si>
    <t>Zespół Szkół Budowlanych Nr 1</t>
  </si>
  <si>
    <t>Gimnazjum Nr 4 im. Obrońców Płocka 1920 r.</t>
  </si>
  <si>
    <t>Miejskie Przedszkole Nr 10</t>
  </si>
  <si>
    <t>Miejskie Przedszkole Nr 14</t>
  </si>
  <si>
    <t>Zespół Szkół Ekonomiczno - Kupieckich im. L. Krzywickiego</t>
  </si>
  <si>
    <t>Klub Osiedla Łukasiewicza Płockiej Spółdzielni Mieszkaniowej</t>
  </si>
  <si>
    <t>Gimnazjum Nr 5 im. Zygmunta Padlewskiego (wejście od ul. Wolskiego)</t>
  </si>
  <si>
    <t>Miejskie Przedszkole Nr 17 im. Małego Księcia</t>
  </si>
  <si>
    <t>Szkoła Podstawowa Nr 3 im. Kornela Makuszyńskiego</t>
  </si>
  <si>
    <t>Spółdzielczy Dom Kultury</t>
  </si>
  <si>
    <t>Zespół Szkół Centrum Edukacji im. Ignacego Łukasiewicza</t>
  </si>
  <si>
    <t>Szkoła Podstawowa Nr 16 im. Mikołaja Kopernika</t>
  </si>
  <si>
    <t>Szkoła Podstawowa Nr 16 im. Mikołaja Kopernika - budynek Hali Gimnastycznej</t>
  </si>
  <si>
    <t>Zespół Szkół Zawodowych im. Marii Skłodowskiej - Curie</t>
  </si>
  <si>
    <t>Szkoła Podstawowa Nr 13 im. Jana Brzechwy</t>
  </si>
  <si>
    <t>Szkoła Podstawowa Nr 1 im. Braci Jeziorowskich</t>
  </si>
  <si>
    <t>Liceum Ogólnokształcące im. Marsz. St. Małachowskiego</t>
  </si>
  <si>
    <t>Płocki Ośrodek Kultury i Sztuki (wejście od ul. Sienkiewicza).</t>
  </si>
  <si>
    <t>Zespół Szkół Nr 6</t>
  </si>
  <si>
    <t>Centrum Kształcenia Ustawicznego im. Pokolenia Kolumbów</t>
  </si>
  <si>
    <t>Państwowa Szkoła Muzyczna I i II st. im. Karola Szymanowskiego</t>
  </si>
  <si>
    <t>Zespół Szkół Usług i Przedsiębiorczości im. Abpa. A. J. Nowowiejskiego</t>
  </si>
  <si>
    <t>Miejskie Przedszkole Nr 11</t>
  </si>
  <si>
    <t>Klub Osiedla Kochanowskiego</t>
  </si>
  <si>
    <t>Szkoła Podstawowa z Oddziałami Integracyjnymi Nr 11 im. Bolesława Chrobrego</t>
  </si>
  <si>
    <t xml:space="preserve">Miejskie Przedszkole Nr 29 </t>
  </si>
  <si>
    <t>Gimnazjum Nr 6 im. prof. Władysława Szafera</t>
  </si>
  <si>
    <t>Miejskie Przedszkole Nr 27</t>
  </si>
  <si>
    <t>Miejskie Przedszkole Nr 21</t>
  </si>
  <si>
    <t>Specjalny Ośrodek Szkolno - Wychowawczy Nr 2</t>
  </si>
  <si>
    <t>Zespół Szkół Technicznych</t>
  </si>
  <si>
    <t>Szkoła Podstawowa Nr 12 im. Miry Zimińskiej - Sygietyńskiej</t>
  </si>
  <si>
    <t xml:space="preserve">Urząd Miasta Płocka </t>
  </si>
  <si>
    <t>Stacja Uzdatniania Wody</t>
  </si>
  <si>
    <t xml:space="preserve">ENERGA Informatyka i Technologie Sp. z o. o. </t>
  </si>
  <si>
    <t>Biurowiec WEKTRA HOLDING Sp. z o. o.</t>
  </si>
  <si>
    <t>Szkoła Podstawowa z Oddziałami Integracyjnymi Nr 23 im. Armii Krajowej</t>
  </si>
  <si>
    <t>Szkoła Podstawowa z Odziałami Integracyjnymi Nr 23 im. Armii Krajowej</t>
  </si>
  <si>
    <t>Miejskie Przedszkole Nr 37</t>
  </si>
  <si>
    <t>Zespół Szkół Nr 5 (wejście boczne - stołówka)</t>
  </si>
  <si>
    <t>Zespół Szkół Nr 5 (wejście główne)</t>
  </si>
  <si>
    <t>Szkoła Podstawowa z Oddziałami Integracyjnymi Nr 22 im. Janusza Korczaka</t>
  </si>
  <si>
    <t>Miejskie Przedszkole Nr 4 im. Jasia i Małgosi</t>
  </si>
  <si>
    <t>Pływalnia Miejska "Podolanka"</t>
  </si>
  <si>
    <t>Miejskie Przedszkole Nr 34 im. Kubusia Puchatka i Jego Przyjaciół</t>
  </si>
  <si>
    <t>Siedziba Rady Mieszkańców Osiedla "Borowiczki"</t>
  </si>
  <si>
    <t>Szkoła Podstawowa Nr 20 im. Wł. Broniewskiego</t>
  </si>
  <si>
    <t>CENTROMOST Stocznia Rzeczna w Płocku Sp. z o. o.</t>
  </si>
  <si>
    <t>Gimnazjum Nr 3 im. Jana Pawła II</t>
  </si>
  <si>
    <t>Szkoła Podstawowa Nr 15</t>
  </si>
  <si>
    <t>Szkoła Podstwawowa z Oddziałami Integracynymi Nr 22 im. Janusza Korczaka</t>
  </si>
  <si>
    <t>Płocki Zakład Opieki Zdrowotnej Sp. z o. o.</t>
  </si>
  <si>
    <t>Wojewódzki Szpital Zespolony im. M. Kacprzaka</t>
  </si>
  <si>
    <t>Zakład Karny</t>
  </si>
  <si>
    <t>Sekcja: Senat Okręg Wyborczy 38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</si>
  <si>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</si>
  <si>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</si>
  <si>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</si>
  <si>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</si>
  <si>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</si>
  <si>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</si>
  <si>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</si>
  <si>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</si>
  <si>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</si>
  <si>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</si>
  <si>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</si>
  <si>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</si>
  <si>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</si>
  <si>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</si>
  <si>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</si>
  <si>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</si>
  <si>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</si>
  <si>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</si>
  <si>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</si>
  <si>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</si>
  <si>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</si>
  <si>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</si>
  <si>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Marek Eryk MARTYNOWSKI</t>
  </si>
  <si>
    <t>Waldemar PAWLAK</t>
  </si>
  <si>
    <t>Krzysztof Włodzimierz RDEST</t>
  </si>
  <si>
    <t>Bogumił Władysław SMUK</t>
  </si>
  <si>
    <t>Razem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</si>
</sst>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0" xfId="0" applyFont="1" applyFill="1"/>
    <xf numFmtId="0" fontId="18" fillId="0" borderId="0" xfId="0" applyFont="1"/>
    <xf numFmtId="0" fontId="18" fillId="33" borderId="10" xfId="0" applyFont="1" applyFill="1" applyBorder="1"/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10" xfId="0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7"/>
  <sheetViews>
    <sheetView tabSelected="1" topLeftCell="A40" workbookViewId="0"/>
  </sheetViews>
  <sheetFormatPr defaultRowHeight="14.25"/>
  <cols>
    <col min="1" max="1" width="15" customWidth="1"/>
    <col min="2" max="2" width="24.25" customWidth="1"/>
    <col min="4" max="4" width="49.625" customWidth="1"/>
    <col min="6" max="21" width="7.875" customWidth="1"/>
    <col min="22" max="32" width="8.625" customWidth="1"/>
    <col min="33" max="48" width="5.625" customWidth="1"/>
    <col min="49" max="49" width="7.125" customWidth="1"/>
    <col min="50" max="193" width="5.625" customWidth="1"/>
  </cols>
  <sheetData>
    <row r="1" spans="1:32" ht="15">
      <c r="A1" s="2" t="s">
        <v>318</v>
      </c>
    </row>
    <row r="2" spans="1:32" s="5" customFormat="1" ht="200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319</v>
      </c>
      <c r="G2" s="4" t="s">
        <v>320</v>
      </c>
      <c r="H2" s="4" t="s">
        <v>321</v>
      </c>
      <c r="I2" s="4" t="s">
        <v>322</v>
      </c>
      <c r="J2" s="4" t="s">
        <v>323</v>
      </c>
      <c r="K2" s="4" t="s">
        <v>324</v>
      </c>
      <c r="L2" s="4" t="s">
        <v>325</v>
      </c>
      <c r="M2" s="4" t="s">
        <v>326</v>
      </c>
      <c r="N2" s="4" t="s">
        <v>327</v>
      </c>
      <c r="O2" s="4" t="s">
        <v>328</v>
      </c>
      <c r="P2" s="4" t="s">
        <v>329</v>
      </c>
      <c r="Q2" s="4" t="s">
        <v>330</v>
      </c>
      <c r="R2" s="4" t="s">
        <v>331</v>
      </c>
      <c r="S2" s="4" t="s">
        <v>332</v>
      </c>
      <c r="T2" s="4" t="s">
        <v>333</v>
      </c>
      <c r="U2" s="4" t="s">
        <v>334</v>
      </c>
      <c r="V2" s="4" t="s">
        <v>335</v>
      </c>
      <c r="W2" s="4" t="s">
        <v>336</v>
      </c>
      <c r="X2" s="4" t="s">
        <v>337</v>
      </c>
      <c r="Y2" s="4" t="s">
        <v>338</v>
      </c>
      <c r="Z2" s="4" t="s">
        <v>339</v>
      </c>
      <c r="AA2" s="4" t="s">
        <v>340</v>
      </c>
      <c r="AB2" s="4" t="s">
        <v>341</v>
      </c>
      <c r="AC2" s="4" t="s">
        <v>342</v>
      </c>
      <c r="AD2" s="4" t="s">
        <v>343</v>
      </c>
      <c r="AE2" s="4" t="s">
        <v>344</v>
      </c>
      <c r="AF2" s="4" t="s">
        <v>345</v>
      </c>
    </row>
    <row r="3" spans="1:32">
      <c r="A3" s="6" t="s">
        <v>5</v>
      </c>
      <c r="B3" s="6" t="s">
        <v>13</v>
      </c>
      <c r="C3" s="6" t="str">
        <f t="shared" ref="C3:C18" si="0">"140401"</f>
        <v>140401</v>
      </c>
      <c r="D3" s="6" t="s">
        <v>14</v>
      </c>
      <c r="E3" s="6">
        <v>1</v>
      </c>
      <c r="F3" s="6">
        <v>993</v>
      </c>
      <c r="G3" s="6">
        <v>763</v>
      </c>
      <c r="H3" s="6">
        <v>271</v>
      </c>
      <c r="I3" s="6">
        <v>492</v>
      </c>
      <c r="J3" s="6">
        <v>0</v>
      </c>
      <c r="K3" s="6">
        <v>2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492</v>
      </c>
      <c r="T3" s="6">
        <v>0</v>
      </c>
      <c r="U3" s="6">
        <v>0</v>
      </c>
      <c r="V3" s="6">
        <v>492</v>
      </c>
      <c r="W3" s="6">
        <v>21</v>
      </c>
      <c r="X3" s="6">
        <v>9</v>
      </c>
      <c r="Y3" s="6">
        <v>12</v>
      </c>
      <c r="Z3" s="6">
        <v>0</v>
      </c>
      <c r="AA3" s="6">
        <v>471</v>
      </c>
      <c r="AB3" s="6">
        <v>179</v>
      </c>
      <c r="AC3" s="6">
        <v>184</v>
      </c>
      <c r="AD3" s="6">
        <v>42</v>
      </c>
      <c r="AE3" s="6">
        <v>66</v>
      </c>
      <c r="AF3" s="6">
        <v>471</v>
      </c>
    </row>
    <row r="4" spans="1:32">
      <c r="A4" s="6" t="s">
        <v>5</v>
      </c>
      <c r="B4" s="6" t="s">
        <v>13</v>
      </c>
      <c r="C4" s="6" t="str">
        <f t="shared" si="0"/>
        <v>140401</v>
      </c>
      <c r="D4" s="6" t="s">
        <v>14</v>
      </c>
      <c r="E4" s="6">
        <v>2</v>
      </c>
      <c r="F4" s="6">
        <v>1268</v>
      </c>
      <c r="G4" s="6">
        <v>983</v>
      </c>
      <c r="H4" s="6">
        <v>329</v>
      </c>
      <c r="I4" s="6">
        <v>654</v>
      </c>
      <c r="J4" s="6">
        <v>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654</v>
      </c>
      <c r="T4" s="6">
        <v>0</v>
      </c>
      <c r="U4" s="6">
        <v>0</v>
      </c>
      <c r="V4" s="6">
        <v>654</v>
      </c>
      <c r="W4" s="6">
        <v>29</v>
      </c>
      <c r="X4" s="6">
        <v>6</v>
      </c>
      <c r="Y4" s="6">
        <v>23</v>
      </c>
      <c r="Z4" s="6">
        <v>0</v>
      </c>
      <c r="AA4" s="6">
        <v>625</v>
      </c>
      <c r="AB4" s="6">
        <v>226</v>
      </c>
      <c r="AC4" s="6">
        <v>256</v>
      </c>
      <c r="AD4" s="6">
        <v>50</v>
      </c>
      <c r="AE4" s="6">
        <v>93</v>
      </c>
      <c r="AF4" s="6">
        <v>625</v>
      </c>
    </row>
    <row r="5" spans="1:32">
      <c r="A5" s="6" t="s">
        <v>5</v>
      </c>
      <c r="B5" s="6" t="s">
        <v>13</v>
      </c>
      <c r="C5" s="6" t="str">
        <f t="shared" si="0"/>
        <v>140401</v>
      </c>
      <c r="D5" s="6" t="s">
        <v>15</v>
      </c>
      <c r="E5" s="6">
        <v>3</v>
      </c>
      <c r="F5" s="6">
        <v>895</v>
      </c>
      <c r="G5" s="6">
        <v>693</v>
      </c>
      <c r="H5" s="6">
        <v>221</v>
      </c>
      <c r="I5" s="6">
        <v>472</v>
      </c>
      <c r="J5" s="6">
        <v>0</v>
      </c>
      <c r="K5" s="6">
        <v>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472</v>
      </c>
      <c r="T5" s="6">
        <v>0</v>
      </c>
      <c r="U5" s="6">
        <v>0</v>
      </c>
      <c r="V5" s="6">
        <v>472</v>
      </c>
      <c r="W5" s="6">
        <v>13</v>
      </c>
      <c r="X5" s="6">
        <v>3</v>
      </c>
      <c r="Y5" s="6">
        <v>10</v>
      </c>
      <c r="Z5" s="6">
        <v>0</v>
      </c>
      <c r="AA5" s="6">
        <v>459</v>
      </c>
      <c r="AB5" s="6">
        <v>185</v>
      </c>
      <c r="AC5" s="6">
        <v>173</v>
      </c>
      <c r="AD5" s="6">
        <v>27</v>
      </c>
      <c r="AE5" s="6">
        <v>74</v>
      </c>
      <c r="AF5" s="6">
        <v>459</v>
      </c>
    </row>
    <row r="6" spans="1:32">
      <c r="A6" s="6" t="s">
        <v>5</v>
      </c>
      <c r="B6" s="6" t="s">
        <v>13</v>
      </c>
      <c r="C6" s="6" t="str">
        <f t="shared" si="0"/>
        <v>140401</v>
      </c>
      <c r="D6" s="6" t="s">
        <v>16</v>
      </c>
      <c r="E6" s="6">
        <v>4</v>
      </c>
      <c r="F6" s="6">
        <v>1115</v>
      </c>
      <c r="G6" s="6">
        <v>855</v>
      </c>
      <c r="H6" s="6">
        <v>280</v>
      </c>
      <c r="I6" s="6">
        <v>575</v>
      </c>
      <c r="J6" s="6">
        <v>0</v>
      </c>
      <c r="K6" s="6">
        <v>2</v>
      </c>
      <c r="L6" s="6">
        <v>1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576</v>
      </c>
      <c r="T6" s="6">
        <v>1</v>
      </c>
      <c r="U6" s="6">
        <v>0</v>
      </c>
      <c r="V6" s="6">
        <v>576</v>
      </c>
      <c r="W6" s="6">
        <v>16</v>
      </c>
      <c r="X6" s="6">
        <v>7</v>
      </c>
      <c r="Y6" s="6">
        <v>9</v>
      </c>
      <c r="Z6" s="6">
        <v>0</v>
      </c>
      <c r="AA6" s="6">
        <v>560</v>
      </c>
      <c r="AB6" s="6">
        <v>215</v>
      </c>
      <c r="AC6" s="6">
        <v>223</v>
      </c>
      <c r="AD6" s="6">
        <v>57</v>
      </c>
      <c r="AE6" s="6">
        <v>65</v>
      </c>
      <c r="AF6" s="6">
        <v>560</v>
      </c>
    </row>
    <row r="7" spans="1:32">
      <c r="A7" s="6" t="s">
        <v>5</v>
      </c>
      <c r="B7" s="6" t="s">
        <v>13</v>
      </c>
      <c r="C7" s="6" t="str">
        <f t="shared" si="0"/>
        <v>140401</v>
      </c>
      <c r="D7" s="6" t="s">
        <v>17</v>
      </c>
      <c r="E7" s="6">
        <v>5</v>
      </c>
      <c r="F7" s="6">
        <v>1130</v>
      </c>
      <c r="G7" s="6">
        <v>879</v>
      </c>
      <c r="H7" s="6">
        <v>328</v>
      </c>
      <c r="I7" s="6">
        <v>551</v>
      </c>
      <c r="J7" s="6">
        <v>3</v>
      </c>
      <c r="K7" s="6">
        <v>2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551</v>
      </c>
      <c r="T7" s="6">
        <v>0</v>
      </c>
      <c r="U7" s="6">
        <v>0</v>
      </c>
      <c r="V7" s="6">
        <v>551</v>
      </c>
      <c r="W7" s="6">
        <v>21</v>
      </c>
      <c r="X7" s="6">
        <v>8</v>
      </c>
      <c r="Y7" s="6">
        <v>13</v>
      </c>
      <c r="Z7" s="6">
        <v>0</v>
      </c>
      <c r="AA7" s="6">
        <v>530</v>
      </c>
      <c r="AB7" s="6">
        <v>204</v>
      </c>
      <c r="AC7" s="6">
        <v>216</v>
      </c>
      <c r="AD7" s="6">
        <v>35</v>
      </c>
      <c r="AE7" s="6">
        <v>75</v>
      </c>
      <c r="AF7" s="6">
        <v>530</v>
      </c>
    </row>
    <row r="8" spans="1:32">
      <c r="A8" s="6" t="s">
        <v>5</v>
      </c>
      <c r="B8" s="6" t="s">
        <v>13</v>
      </c>
      <c r="C8" s="6" t="str">
        <f t="shared" si="0"/>
        <v>140401</v>
      </c>
      <c r="D8" s="6" t="s">
        <v>18</v>
      </c>
      <c r="E8" s="6">
        <v>6</v>
      </c>
      <c r="F8" s="6">
        <v>1155</v>
      </c>
      <c r="G8" s="6">
        <v>885</v>
      </c>
      <c r="H8" s="6">
        <v>263</v>
      </c>
      <c r="I8" s="6">
        <v>622</v>
      </c>
      <c r="J8" s="6">
        <v>0</v>
      </c>
      <c r="K8" s="6">
        <v>4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622</v>
      </c>
      <c r="T8" s="6">
        <v>0</v>
      </c>
      <c r="U8" s="6">
        <v>0</v>
      </c>
      <c r="V8" s="6">
        <v>622</v>
      </c>
      <c r="W8" s="6">
        <v>11</v>
      </c>
      <c r="X8" s="6">
        <v>7</v>
      </c>
      <c r="Y8" s="6">
        <v>4</v>
      </c>
      <c r="Z8" s="6">
        <v>0</v>
      </c>
      <c r="AA8" s="6">
        <v>611</v>
      </c>
      <c r="AB8" s="6">
        <v>241</v>
      </c>
      <c r="AC8" s="6">
        <v>253</v>
      </c>
      <c r="AD8" s="6">
        <v>49</v>
      </c>
      <c r="AE8" s="6">
        <v>68</v>
      </c>
      <c r="AF8" s="6">
        <v>611</v>
      </c>
    </row>
    <row r="9" spans="1:32">
      <c r="A9" s="6" t="s">
        <v>5</v>
      </c>
      <c r="B9" s="6" t="s">
        <v>13</v>
      </c>
      <c r="C9" s="6" t="str">
        <f t="shared" si="0"/>
        <v>140401</v>
      </c>
      <c r="D9" s="6" t="s">
        <v>19</v>
      </c>
      <c r="E9" s="6">
        <v>7</v>
      </c>
      <c r="F9" s="6">
        <v>938</v>
      </c>
      <c r="G9" s="6">
        <v>749</v>
      </c>
      <c r="H9" s="6">
        <v>395</v>
      </c>
      <c r="I9" s="6">
        <v>354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354</v>
      </c>
      <c r="T9" s="6">
        <v>0</v>
      </c>
      <c r="U9" s="6">
        <v>0</v>
      </c>
      <c r="V9" s="6">
        <v>354</v>
      </c>
      <c r="W9" s="6">
        <v>23</v>
      </c>
      <c r="X9" s="6">
        <v>1</v>
      </c>
      <c r="Y9" s="6">
        <v>22</v>
      </c>
      <c r="Z9" s="6">
        <v>0</v>
      </c>
      <c r="AA9" s="6">
        <v>331</v>
      </c>
      <c r="AB9" s="6">
        <v>130</v>
      </c>
      <c r="AC9" s="6">
        <v>137</v>
      </c>
      <c r="AD9" s="6">
        <v>25</v>
      </c>
      <c r="AE9" s="6">
        <v>39</v>
      </c>
      <c r="AF9" s="6">
        <v>331</v>
      </c>
    </row>
    <row r="10" spans="1:32">
      <c r="A10" s="6" t="s">
        <v>5</v>
      </c>
      <c r="B10" s="6" t="s">
        <v>13</v>
      </c>
      <c r="C10" s="6" t="str">
        <f t="shared" si="0"/>
        <v>140401</v>
      </c>
      <c r="D10" s="6" t="s">
        <v>20</v>
      </c>
      <c r="E10" s="6">
        <v>8</v>
      </c>
      <c r="F10" s="6">
        <v>917</v>
      </c>
      <c r="G10" s="6">
        <v>700</v>
      </c>
      <c r="H10" s="6">
        <v>256</v>
      </c>
      <c r="I10" s="6">
        <v>444</v>
      </c>
      <c r="J10" s="6">
        <v>0</v>
      </c>
      <c r="K10" s="6">
        <v>4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444</v>
      </c>
      <c r="T10" s="6">
        <v>0</v>
      </c>
      <c r="U10" s="6">
        <v>0</v>
      </c>
      <c r="V10" s="6">
        <v>444</v>
      </c>
      <c r="W10" s="6">
        <v>23</v>
      </c>
      <c r="X10" s="6">
        <v>8</v>
      </c>
      <c r="Y10" s="6">
        <v>15</v>
      </c>
      <c r="Z10" s="6">
        <v>0</v>
      </c>
      <c r="AA10" s="6">
        <v>421</v>
      </c>
      <c r="AB10" s="6">
        <v>171</v>
      </c>
      <c r="AC10" s="6">
        <v>172</v>
      </c>
      <c r="AD10" s="6">
        <v>39</v>
      </c>
      <c r="AE10" s="6">
        <v>39</v>
      </c>
      <c r="AF10" s="6">
        <v>421</v>
      </c>
    </row>
    <row r="11" spans="1:32">
      <c r="A11" s="6" t="s">
        <v>5</v>
      </c>
      <c r="B11" s="6" t="s">
        <v>13</v>
      </c>
      <c r="C11" s="6" t="str">
        <f t="shared" si="0"/>
        <v>140401</v>
      </c>
      <c r="D11" s="6" t="s">
        <v>21</v>
      </c>
      <c r="E11" s="6">
        <v>9</v>
      </c>
      <c r="F11" s="6">
        <v>976</v>
      </c>
      <c r="G11" s="6">
        <v>761</v>
      </c>
      <c r="H11" s="6">
        <v>319</v>
      </c>
      <c r="I11" s="6">
        <v>442</v>
      </c>
      <c r="J11" s="6">
        <v>0</v>
      </c>
      <c r="K11" s="6">
        <v>6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442</v>
      </c>
      <c r="T11" s="6">
        <v>0</v>
      </c>
      <c r="U11" s="6">
        <v>0</v>
      </c>
      <c r="V11" s="6">
        <v>442</v>
      </c>
      <c r="W11" s="6">
        <v>16</v>
      </c>
      <c r="X11" s="6">
        <v>12</v>
      </c>
      <c r="Y11" s="6">
        <v>4</v>
      </c>
      <c r="Z11" s="6">
        <v>0</v>
      </c>
      <c r="AA11" s="6">
        <v>426</v>
      </c>
      <c r="AB11" s="6">
        <v>179</v>
      </c>
      <c r="AC11" s="6">
        <v>144</v>
      </c>
      <c r="AD11" s="6">
        <v>37</v>
      </c>
      <c r="AE11" s="6">
        <v>66</v>
      </c>
      <c r="AF11" s="6">
        <v>426</v>
      </c>
    </row>
    <row r="12" spans="1:32">
      <c r="A12" s="6" t="s">
        <v>5</v>
      </c>
      <c r="B12" s="6" t="s">
        <v>13</v>
      </c>
      <c r="C12" s="6" t="str">
        <f t="shared" si="0"/>
        <v>140401</v>
      </c>
      <c r="D12" s="6" t="s">
        <v>22</v>
      </c>
      <c r="E12" s="6">
        <v>10</v>
      </c>
      <c r="F12" s="6">
        <v>1249</v>
      </c>
      <c r="G12" s="6">
        <v>956</v>
      </c>
      <c r="H12" s="6">
        <v>272</v>
      </c>
      <c r="I12" s="6">
        <v>684</v>
      </c>
      <c r="J12" s="6">
        <v>0</v>
      </c>
      <c r="K12" s="6">
        <v>4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684</v>
      </c>
      <c r="T12" s="6">
        <v>0</v>
      </c>
      <c r="U12" s="6">
        <v>0</v>
      </c>
      <c r="V12" s="6">
        <v>684</v>
      </c>
      <c r="W12" s="6">
        <v>24</v>
      </c>
      <c r="X12" s="6">
        <v>4</v>
      </c>
      <c r="Y12" s="6">
        <v>20</v>
      </c>
      <c r="Z12" s="6">
        <v>0</v>
      </c>
      <c r="AA12" s="6">
        <v>660</v>
      </c>
      <c r="AB12" s="6">
        <v>257</v>
      </c>
      <c r="AC12" s="6">
        <v>268</v>
      </c>
      <c r="AD12" s="6">
        <v>37</v>
      </c>
      <c r="AE12" s="6">
        <v>98</v>
      </c>
      <c r="AF12" s="6">
        <v>660</v>
      </c>
    </row>
    <row r="13" spans="1:32">
      <c r="A13" s="6" t="s">
        <v>5</v>
      </c>
      <c r="B13" s="6" t="s">
        <v>13</v>
      </c>
      <c r="C13" s="6" t="str">
        <f t="shared" si="0"/>
        <v>140401</v>
      </c>
      <c r="D13" s="6" t="s">
        <v>23</v>
      </c>
      <c r="E13" s="6">
        <v>11</v>
      </c>
      <c r="F13" s="6">
        <v>1000</v>
      </c>
      <c r="G13" s="6">
        <v>760</v>
      </c>
      <c r="H13" s="6">
        <v>235</v>
      </c>
      <c r="I13" s="6">
        <v>525</v>
      </c>
      <c r="J13" s="6">
        <v>0</v>
      </c>
      <c r="K13" s="6">
        <v>4</v>
      </c>
      <c r="L13" s="6">
        <v>4</v>
      </c>
      <c r="M13" s="6">
        <v>4</v>
      </c>
      <c r="N13" s="6">
        <v>0</v>
      </c>
      <c r="O13" s="6">
        <v>0</v>
      </c>
      <c r="P13" s="6">
        <v>0</v>
      </c>
      <c r="Q13" s="6">
        <v>0</v>
      </c>
      <c r="R13" s="6">
        <v>4</v>
      </c>
      <c r="S13" s="6">
        <v>529</v>
      </c>
      <c r="T13" s="6">
        <v>4</v>
      </c>
      <c r="U13" s="6">
        <v>0</v>
      </c>
      <c r="V13" s="6">
        <v>529</v>
      </c>
      <c r="W13" s="6">
        <v>15</v>
      </c>
      <c r="X13" s="6">
        <v>0</v>
      </c>
      <c r="Y13" s="6">
        <v>15</v>
      </c>
      <c r="Z13" s="6">
        <v>0</v>
      </c>
      <c r="AA13" s="6">
        <v>514</v>
      </c>
      <c r="AB13" s="6">
        <v>248</v>
      </c>
      <c r="AC13" s="6">
        <v>157</v>
      </c>
      <c r="AD13" s="6">
        <v>25</v>
      </c>
      <c r="AE13" s="6">
        <v>84</v>
      </c>
      <c r="AF13" s="6">
        <v>514</v>
      </c>
    </row>
    <row r="14" spans="1:32">
      <c r="A14" s="6" t="s">
        <v>5</v>
      </c>
      <c r="B14" s="6" t="s">
        <v>13</v>
      </c>
      <c r="C14" s="6" t="str">
        <f t="shared" si="0"/>
        <v>140401</v>
      </c>
      <c r="D14" s="6" t="s">
        <v>6</v>
      </c>
      <c r="E14" s="6">
        <v>12</v>
      </c>
      <c r="F14" s="6">
        <v>1787</v>
      </c>
      <c r="G14" s="6">
        <v>1353</v>
      </c>
      <c r="H14" s="6">
        <v>420</v>
      </c>
      <c r="I14" s="6">
        <v>933</v>
      </c>
      <c r="J14" s="6">
        <v>0</v>
      </c>
      <c r="K14" s="6">
        <v>5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933</v>
      </c>
      <c r="T14" s="6">
        <v>0</v>
      </c>
      <c r="U14" s="6">
        <v>0</v>
      </c>
      <c r="V14" s="6">
        <v>933</v>
      </c>
      <c r="W14" s="6">
        <v>41</v>
      </c>
      <c r="X14" s="6">
        <v>17</v>
      </c>
      <c r="Y14" s="6">
        <v>24</v>
      </c>
      <c r="Z14" s="6">
        <v>0</v>
      </c>
      <c r="AA14" s="6">
        <v>892</v>
      </c>
      <c r="AB14" s="6">
        <v>334</v>
      </c>
      <c r="AC14" s="6">
        <v>358</v>
      </c>
      <c r="AD14" s="6">
        <v>74</v>
      </c>
      <c r="AE14" s="6">
        <v>126</v>
      </c>
      <c r="AF14" s="6">
        <v>892</v>
      </c>
    </row>
    <row r="15" spans="1:32">
      <c r="A15" s="6" t="s">
        <v>5</v>
      </c>
      <c r="B15" s="6" t="s">
        <v>13</v>
      </c>
      <c r="C15" s="6" t="str">
        <f t="shared" si="0"/>
        <v>140401</v>
      </c>
      <c r="D15" s="6" t="s">
        <v>24</v>
      </c>
      <c r="E15" s="6">
        <v>13</v>
      </c>
      <c r="F15" s="6">
        <v>1760</v>
      </c>
      <c r="G15" s="6">
        <v>1320</v>
      </c>
      <c r="H15" s="6">
        <v>477</v>
      </c>
      <c r="I15" s="6">
        <v>843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843</v>
      </c>
      <c r="T15" s="6">
        <v>0</v>
      </c>
      <c r="U15" s="6">
        <v>0</v>
      </c>
      <c r="V15" s="6">
        <v>843</v>
      </c>
      <c r="W15" s="6">
        <v>32</v>
      </c>
      <c r="X15" s="6">
        <v>5</v>
      </c>
      <c r="Y15" s="6">
        <v>27</v>
      </c>
      <c r="Z15" s="6">
        <v>0</v>
      </c>
      <c r="AA15" s="6">
        <v>811</v>
      </c>
      <c r="AB15" s="6">
        <v>333</v>
      </c>
      <c r="AC15" s="6">
        <v>322</v>
      </c>
      <c r="AD15" s="6">
        <v>63</v>
      </c>
      <c r="AE15" s="6">
        <v>93</v>
      </c>
      <c r="AF15" s="6">
        <v>811</v>
      </c>
    </row>
    <row r="16" spans="1:32">
      <c r="A16" s="6" t="s">
        <v>5</v>
      </c>
      <c r="B16" s="6" t="s">
        <v>13</v>
      </c>
      <c r="C16" s="6" t="str">
        <f t="shared" si="0"/>
        <v>140401</v>
      </c>
      <c r="D16" s="6" t="s">
        <v>25</v>
      </c>
      <c r="E16" s="6">
        <v>14</v>
      </c>
      <c r="F16" s="6">
        <v>279</v>
      </c>
      <c r="G16" s="6">
        <v>293</v>
      </c>
      <c r="H16" s="6">
        <v>225</v>
      </c>
      <c r="I16" s="6">
        <v>68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68</v>
      </c>
      <c r="T16" s="6">
        <v>0</v>
      </c>
      <c r="U16" s="6">
        <v>0</v>
      </c>
      <c r="V16" s="6">
        <v>68</v>
      </c>
      <c r="W16" s="6">
        <v>2</v>
      </c>
      <c r="X16" s="6">
        <v>0</v>
      </c>
      <c r="Y16" s="6">
        <v>2</v>
      </c>
      <c r="Z16" s="6">
        <v>0</v>
      </c>
      <c r="AA16" s="6">
        <v>66</v>
      </c>
      <c r="AB16" s="6">
        <v>30</v>
      </c>
      <c r="AC16" s="6">
        <v>28</v>
      </c>
      <c r="AD16" s="6">
        <v>3</v>
      </c>
      <c r="AE16" s="6">
        <v>5</v>
      </c>
      <c r="AF16" s="6">
        <v>66</v>
      </c>
    </row>
    <row r="17" spans="1:32">
      <c r="A17" s="6" t="s">
        <v>5</v>
      </c>
      <c r="B17" s="6" t="s">
        <v>13</v>
      </c>
      <c r="C17" s="6" t="str">
        <f t="shared" si="0"/>
        <v>140401</v>
      </c>
      <c r="D17" s="6" t="s">
        <v>26</v>
      </c>
      <c r="E17" s="6">
        <v>15</v>
      </c>
      <c r="F17" s="6">
        <v>58</v>
      </c>
      <c r="G17" s="6">
        <v>59</v>
      </c>
      <c r="H17" s="6">
        <v>21</v>
      </c>
      <c r="I17" s="6">
        <v>38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38</v>
      </c>
      <c r="T17" s="6">
        <v>0</v>
      </c>
      <c r="U17" s="6">
        <v>0</v>
      </c>
      <c r="V17" s="6">
        <v>38</v>
      </c>
      <c r="W17" s="6">
        <v>2</v>
      </c>
      <c r="X17" s="6">
        <v>0</v>
      </c>
      <c r="Y17" s="6">
        <v>2</v>
      </c>
      <c r="Z17" s="6">
        <v>0</v>
      </c>
      <c r="AA17" s="6">
        <v>36</v>
      </c>
      <c r="AB17" s="6">
        <v>8</v>
      </c>
      <c r="AC17" s="6">
        <v>19</v>
      </c>
      <c r="AD17" s="6">
        <v>2</v>
      </c>
      <c r="AE17" s="6">
        <v>7</v>
      </c>
      <c r="AF17" s="6">
        <v>36</v>
      </c>
    </row>
    <row r="18" spans="1:32">
      <c r="A18" s="6" t="s">
        <v>5</v>
      </c>
      <c r="B18" s="6" t="s">
        <v>13</v>
      </c>
      <c r="C18" s="6" t="str">
        <f t="shared" si="0"/>
        <v>140401</v>
      </c>
      <c r="D18" s="6" t="s">
        <v>27</v>
      </c>
      <c r="E18" s="6">
        <v>16</v>
      </c>
      <c r="F18" s="6">
        <v>47</v>
      </c>
      <c r="G18" s="6">
        <v>44</v>
      </c>
      <c r="H18" s="6">
        <v>18</v>
      </c>
      <c r="I18" s="6">
        <v>26</v>
      </c>
      <c r="J18" s="6">
        <v>0</v>
      </c>
      <c r="K18" s="6">
        <v>1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26</v>
      </c>
      <c r="T18" s="6">
        <v>0</v>
      </c>
      <c r="U18" s="6">
        <v>0</v>
      </c>
      <c r="V18" s="6">
        <v>26</v>
      </c>
      <c r="W18" s="6">
        <v>1</v>
      </c>
      <c r="X18" s="6">
        <v>0</v>
      </c>
      <c r="Y18" s="6">
        <v>1</v>
      </c>
      <c r="Z18" s="6">
        <v>0</v>
      </c>
      <c r="AA18" s="6">
        <v>25</v>
      </c>
      <c r="AB18" s="6">
        <v>8</v>
      </c>
      <c r="AC18" s="6">
        <v>12</v>
      </c>
      <c r="AD18" s="6">
        <v>3</v>
      </c>
      <c r="AE18" s="6">
        <v>2</v>
      </c>
      <c r="AF18" s="6">
        <v>25</v>
      </c>
    </row>
    <row r="19" spans="1:32">
      <c r="A19" s="6" t="s">
        <v>5</v>
      </c>
      <c r="B19" s="6" t="s">
        <v>28</v>
      </c>
      <c r="C19" s="6" t="str">
        <f t="shared" ref="C19:C31" si="1">"140402"</f>
        <v>140402</v>
      </c>
      <c r="D19" s="6" t="s">
        <v>29</v>
      </c>
      <c r="E19" s="6">
        <v>1</v>
      </c>
      <c r="F19" s="6">
        <v>838</v>
      </c>
      <c r="G19" s="6">
        <v>644</v>
      </c>
      <c r="H19" s="6">
        <v>254</v>
      </c>
      <c r="I19" s="6">
        <v>390</v>
      </c>
      <c r="J19" s="6">
        <v>0</v>
      </c>
      <c r="K19" s="6">
        <v>1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1</v>
      </c>
      <c r="S19" s="6">
        <v>391</v>
      </c>
      <c r="T19" s="6">
        <v>1</v>
      </c>
      <c r="U19" s="6">
        <v>0</v>
      </c>
      <c r="V19" s="6">
        <v>391</v>
      </c>
      <c r="W19" s="6">
        <v>14</v>
      </c>
      <c r="X19" s="6">
        <v>2</v>
      </c>
      <c r="Y19" s="6">
        <v>11</v>
      </c>
      <c r="Z19" s="6">
        <v>0</v>
      </c>
      <c r="AA19" s="6">
        <v>377</v>
      </c>
      <c r="AB19" s="6">
        <v>123</v>
      </c>
      <c r="AC19" s="6">
        <v>212</v>
      </c>
      <c r="AD19" s="6">
        <v>20</v>
      </c>
      <c r="AE19" s="6">
        <v>22</v>
      </c>
      <c r="AF19" s="6">
        <v>377</v>
      </c>
    </row>
    <row r="20" spans="1:32">
      <c r="A20" s="6" t="s">
        <v>5</v>
      </c>
      <c r="B20" s="6" t="s">
        <v>28</v>
      </c>
      <c r="C20" s="6" t="str">
        <f t="shared" si="1"/>
        <v>140402</v>
      </c>
      <c r="D20" s="6" t="s">
        <v>30</v>
      </c>
      <c r="E20" s="6">
        <v>2</v>
      </c>
      <c r="F20" s="6">
        <v>626</v>
      </c>
      <c r="G20" s="6">
        <v>585</v>
      </c>
      <c r="H20" s="6">
        <v>334</v>
      </c>
      <c r="I20" s="6">
        <v>251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251</v>
      </c>
      <c r="T20" s="6">
        <v>0</v>
      </c>
      <c r="U20" s="6">
        <v>0</v>
      </c>
      <c r="V20" s="6">
        <v>251</v>
      </c>
      <c r="W20" s="6">
        <v>10</v>
      </c>
      <c r="X20" s="6">
        <v>3</v>
      </c>
      <c r="Y20" s="6">
        <v>7</v>
      </c>
      <c r="Z20" s="6">
        <v>0</v>
      </c>
      <c r="AA20" s="6">
        <v>241</v>
      </c>
      <c r="AB20" s="6">
        <v>120</v>
      </c>
      <c r="AC20" s="6">
        <v>94</v>
      </c>
      <c r="AD20" s="6">
        <v>12</v>
      </c>
      <c r="AE20" s="6">
        <v>15</v>
      </c>
      <c r="AF20" s="6">
        <v>241</v>
      </c>
    </row>
    <row r="21" spans="1:32">
      <c r="A21" s="6" t="s">
        <v>5</v>
      </c>
      <c r="B21" s="6" t="s">
        <v>28</v>
      </c>
      <c r="C21" s="6" t="str">
        <f t="shared" si="1"/>
        <v>140402</v>
      </c>
      <c r="D21" s="6" t="s">
        <v>31</v>
      </c>
      <c r="E21" s="6">
        <v>3</v>
      </c>
      <c r="F21" s="6">
        <v>1324</v>
      </c>
      <c r="G21" s="6">
        <v>992</v>
      </c>
      <c r="H21" s="6">
        <v>454</v>
      </c>
      <c r="I21" s="6">
        <v>538</v>
      </c>
      <c r="J21" s="6">
        <v>1</v>
      </c>
      <c r="K21" s="6">
        <v>4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538</v>
      </c>
      <c r="T21" s="6">
        <v>0</v>
      </c>
      <c r="U21" s="6">
        <v>0</v>
      </c>
      <c r="V21" s="6">
        <v>538</v>
      </c>
      <c r="W21" s="6">
        <v>29</v>
      </c>
      <c r="X21" s="6">
        <v>9</v>
      </c>
      <c r="Y21" s="6">
        <v>16</v>
      </c>
      <c r="Z21" s="6">
        <v>0</v>
      </c>
      <c r="AA21" s="6">
        <v>509</v>
      </c>
      <c r="AB21" s="6">
        <v>216</v>
      </c>
      <c r="AC21" s="6">
        <v>214</v>
      </c>
      <c r="AD21" s="6">
        <v>32</v>
      </c>
      <c r="AE21" s="6">
        <v>47</v>
      </c>
      <c r="AF21" s="6">
        <v>509</v>
      </c>
    </row>
    <row r="22" spans="1:32">
      <c r="A22" s="6" t="s">
        <v>5</v>
      </c>
      <c r="B22" s="6" t="s">
        <v>28</v>
      </c>
      <c r="C22" s="6" t="str">
        <f t="shared" si="1"/>
        <v>140402</v>
      </c>
      <c r="D22" s="6" t="s">
        <v>32</v>
      </c>
      <c r="E22" s="6">
        <v>4</v>
      </c>
      <c r="F22" s="6">
        <v>678</v>
      </c>
      <c r="G22" s="6">
        <v>508</v>
      </c>
      <c r="H22" s="6">
        <v>277</v>
      </c>
      <c r="I22" s="6">
        <v>231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231</v>
      </c>
      <c r="T22" s="6">
        <v>0</v>
      </c>
      <c r="U22" s="6">
        <v>0</v>
      </c>
      <c r="V22" s="6">
        <v>231</v>
      </c>
      <c r="W22" s="6">
        <v>8</v>
      </c>
      <c r="X22" s="6">
        <v>0</v>
      </c>
      <c r="Y22" s="6">
        <v>8</v>
      </c>
      <c r="Z22" s="6">
        <v>0</v>
      </c>
      <c r="AA22" s="6">
        <v>223</v>
      </c>
      <c r="AB22" s="6">
        <v>83</v>
      </c>
      <c r="AC22" s="6">
        <v>106</v>
      </c>
      <c r="AD22" s="6">
        <v>11</v>
      </c>
      <c r="AE22" s="6">
        <v>23</v>
      </c>
      <c r="AF22" s="6">
        <v>223</v>
      </c>
    </row>
    <row r="23" spans="1:32">
      <c r="A23" s="6" t="s">
        <v>5</v>
      </c>
      <c r="B23" s="6" t="s">
        <v>28</v>
      </c>
      <c r="C23" s="6" t="str">
        <f t="shared" si="1"/>
        <v>140402</v>
      </c>
      <c r="D23" s="6" t="s">
        <v>33</v>
      </c>
      <c r="E23" s="6">
        <v>5</v>
      </c>
      <c r="F23" s="6">
        <v>1468</v>
      </c>
      <c r="G23" s="6">
        <v>1109</v>
      </c>
      <c r="H23" s="6">
        <v>386</v>
      </c>
      <c r="I23" s="6">
        <v>723</v>
      </c>
      <c r="J23" s="6">
        <v>0</v>
      </c>
      <c r="K23" s="6">
        <v>1</v>
      </c>
      <c r="L23" s="6">
        <v>1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724</v>
      </c>
      <c r="T23" s="6">
        <v>1</v>
      </c>
      <c r="U23" s="6">
        <v>0</v>
      </c>
      <c r="V23" s="6">
        <v>724</v>
      </c>
      <c r="W23" s="6">
        <v>16</v>
      </c>
      <c r="X23" s="6">
        <v>6</v>
      </c>
      <c r="Y23" s="6">
        <v>10</v>
      </c>
      <c r="Z23" s="6">
        <v>0</v>
      </c>
      <c r="AA23" s="6">
        <v>708</v>
      </c>
      <c r="AB23" s="6">
        <v>331</v>
      </c>
      <c r="AC23" s="6">
        <v>264</v>
      </c>
      <c r="AD23" s="6">
        <v>51</v>
      </c>
      <c r="AE23" s="6">
        <v>62</v>
      </c>
      <c r="AF23" s="6">
        <v>708</v>
      </c>
    </row>
    <row r="24" spans="1:32">
      <c r="A24" s="6" t="s">
        <v>5</v>
      </c>
      <c r="B24" s="6" t="s">
        <v>28</v>
      </c>
      <c r="C24" s="6" t="str">
        <f t="shared" si="1"/>
        <v>140402</v>
      </c>
      <c r="D24" s="6" t="s">
        <v>34</v>
      </c>
      <c r="E24" s="6">
        <v>6</v>
      </c>
      <c r="F24" s="6">
        <v>1175</v>
      </c>
      <c r="G24" s="6">
        <v>883</v>
      </c>
      <c r="H24" s="6">
        <v>442</v>
      </c>
      <c r="I24" s="6">
        <v>441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441</v>
      </c>
      <c r="T24" s="6">
        <v>0</v>
      </c>
      <c r="U24" s="6">
        <v>0</v>
      </c>
      <c r="V24" s="6">
        <v>441</v>
      </c>
      <c r="W24" s="6">
        <v>22</v>
      </c>
      <c r="X24" s="6">
        <v>0</v>
      </c>
      <c r="Y24" s="6">
        <v>22</v>
      </c>
      <c r="Z24" s="6">
        <v>0</v>
      </c>
      <c r="AA24" s="6">
        <v>419</v>
      </c>
      <c r="AB24" s="6">
        <v>170</v>
      </c>
      <c r="AC24" s="6">
        <v>204</v>
      </c>
      <c r="AD24" s="6">
        <v>24</v>
      </c>
      <c r="AE24" s="6">
        <v>21</v>
      </c>
      <c r="AF24" s="6">
        <v>419</v>
      </c>
    </row>
    <row r="25" spans="1:32">
      <c r="A25" s="6" t="s">
        <v>5</v>
      </c>
      <c r="B25" s="6" t="s">
        <v>28</v>
      </c>
      <c r="C25" s="6" t="str">
        <f t="shared" si="1"/>
        <v>140402</v>
      </c>
      <c r="D25" s="6" t="s">
        <v>35</v>
      </c>
      <c r="E25" s="6">
        <v>7</v>
      </c>
      <c r="F25" s="6">
        <v>657</v>
      </c>
      <c r="G25" s="6">
        <v>500</v>
      </c>
      <c r="H25" s="6">
        <v>238</v>
      </c>
      <c r="I25" s="6">
        <v>262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262</v>
      </c>
      <c r="T25" s="6">
        <v>0</v>
      </c>
      <c r="U25" s="6">
        <v>0</v>
      </c>
      <c r="V25" s="6">
        <v>262</v>
      </c>
      <c r="W25" s="6">
        <v>16</v>
      </c>
      <c r="X25" s="6">
        <v>2</v>
      </c>
      <c r="Y25" s="6">
        <v>14</v>
      </c>
      <c r="Z25" s="6">
        <v>0</v>
      </c>
      <c r="AA25" s="6">
        <v>246</v>
      </c>
      <c r="AB25" s="6">
        <v>120</v>
      </c>
      <c r="AC25" s="6">
        <v>101</v>
      </c>
      <c r="AD25" s="6">
        <v>9</v>
      </c>
      <c r="AE25" s="6">
        <v>16</v>
      </c>
      <c r="AF25" s="6">
        <v>246</v>
      </c>
    </row>
    <row r="26" spans="1:32">
      <c r="A26" s="6" t="s">
        <v>5</v>
      </c>
      <c r="B26" s="6" t="s">
        <v>28</v>
      </c>
      <c r="C26" s="6" t="str">
        <f t="shared" si="1"/>
        <v>140402</v>
      </c>
      <c r="D26" s="6" t="s">
        <v>36</v>
      </c>
      <c r="E26" s="6">
        <v>8</v>
      </c>
      <c r="F26" s="6">
        <v>557</v>
      </c>
      <c r="G26" s="6">
        <v>420</v>
      </c>
      <c r="H26" s="6">
        <v>133</v>
      </c>
      <c r="I26" s="6">
        <v>287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287</v>
      </c>
      <c r="T26" s="6">
        <v>0</v>
      </c>
      <c r="U26" s="6">
        <v>1</v>
      </c>
      <c r="V26" s="6">
        <v>286</v>
      </c>
      <c r="W26" s="6">
        <v>14</v>
      </c>
      <c r="X26" s="6">
        <v>6</v>
      </c>
      <c r="Y26" s="6">
        <v>8</v>
      </c>
      <c r="Z26" s="6">
        <v>0</v>
      </c>
      <c r="AA26" s="6">
        <v>272</v>
      </c>
      <c r="AB26" s="6">
        <v>116</v>
      </c>
      <c r="AC26" s="6">
        <v>132</v>
      </c>
      <c r="AD26" s="6">
        <v>10</v>
      </c>
      <c r="AE26" s="6">
        <v>14</v>
      </c>
      <c r="AF26" s="6">
        <v>272</v>
      </c>
    </row>
    <row r="27" spans="1:32">
      <c r="A27" s="6" t="s">
        <v>5</v>
      </c>
      <c r="B27" s="6" t="s">
        <v>28</v>
      </c>
      <c r="C27" s="6" t="str">
        <f t="shared" si="1"/>
        <v>140402</v>
      </c>
      <c r="D27" s="6" t="s">
        <v>37</v>
      </c>
      <c r="E27" s="6">
        <v>9</v>
      </c>
      <c r="F27" s="6">
        <v>588</v>
      </c>
      <c r="G27" s="6">
        <v>448</v>
      </c>
      <c r="H27" s="6">
        <v>176</v>
      </c>
      <c r="I27" s="6">
        <v>272</v>
      </c>
      <c r="J27" s="6">
        <v>0</v>
      </c>
      <c r="K27" s="6">
        <v>2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272</v>
      </c>
      <c r="T27" s="6">
        <v>0</v>
      </c>
      <c r="U27" s="6">
        <v>0</v>
      </c>
      <c r="V27" s="6">
        <v>272</v>
      </c>
      <c r="W27" s="6">
        <v>5</v>
      </c>
      <c r="X27" s="6">
        <v>1</v>
      </c>
      <c r="Y27" s="6">
        <v>4</v>
      </c>
      <c r="Z27" s="6">
        <v>0</v>
      </c>
      <c r="AA27" s="6">
        <v>267</v>
      </c>
      <c r="AB27" s="6">
        <v>101</v>
      </c>
      <c r="AC27" s="6">
        <v>114</v>
      </c>
      <c r="AD27" s="6">
        <v>16</v>
      </c>
      <c r="AE27" s="6">
        <v>36</v>
      </c>
      <c r="AF27" s="6">
        <v>267</v>
      </c>
    </row>
    <row r="28" spans="1:32">
      <c r="A28" s="6" t="s">
        <v>5</v>
      </c>
      <c r="B28" s="6" t="s">
        <v>28</v>
      </c>
      <c r="C28" s="6" t="str">
        <f t="shared" si="1"/>
        <v>140402</v>
      </c>
      <c r="D28" s="6" t="s">
        <v>38</v>
      </c>
      <c r="E28" s="6">
        <v>10</v>
      </c>
      <c r="F28" s="6">
        <v>1057</v>
      </c>
      <c r="G28" s="6">
        <v>803</v>
      </c>
      <c r="H28" s="6">
        <v>454</v>
      </c>
      <c r="I28" s="6">
        <v>349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349</v>
      </c>
      <c r="T28" s="6">
        <v>0</v>
      </c>
      <c r="U28" s="6">
        <v>0</v>
      </c>
      <c r="V28" s="6">
        <v>349</v>
      </c>
      <c r="W28" s="6">
        <v>9</v>
      </c>
      <c r="X28" s="6">
        <v>0</v>
      </c>
      <c r="Y28" s="6">
        <v>9</v>
      </c>
      <c r="Z28" s="6">
        <v>0</v>
      </c>
      <c r="AA28" s="6">
        <v>340</v>
      </c>
      <c r="AB28" s="6">
        <v>132</v>
      </c>
      <c r="AC28" s="6">
        <v>153</v>
      </c>
      <c r="AD28" s="6">
        <v>21</v>
      </c>
      <c r="AE28" s="6">
        <v>34</v>
      </c>
      <c r="AF28" s="6">
        <v>340</v>
      </c>
    </row>
    <row r="29" spans="1:32">
      <c r="A29" s="6" t="s">
        <v>5</v>
      </c>
      <c r="B29" s="6" t="s">
        <v>28</v>
      </c>
      <c r="C29" s="6" t="str">
        <f t="shared" si="1"/>
        <v>140402</v>
      </c>
      <c r="D29" s="6" t="s">
        <v>39</v>
      </c>
      <c r="E29" s="6">
        <v>11</v>
      </c>
      <c r="F29" s="6">
        <v>840</v>
      </c>
      <c r="G29" s="6">
        <v>646</v>
      </c>
      <c r="H29" s="6">
        <v>252</v>
      </c>
      <c r="I29" s="6">
        <v>394</v>
      </c>
      <c r="J29" s="6">
        <v>2</v>
      </c>
      <c r="K29" s="6">
        <v>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394</v>
      </c>
      <c r="T29" s="6">
        <v>0</v>
      </c>
      <c r="U29" s="6">
        <v>0</v>
      </c>
      <c r="V29" s="6">
        <v>394</v>
      </c>
      <c r="W29" s="6">
        <v>16</v>
      </c>
      <c r="X29" s="6">
        <v>3</v>
      </c>
      <c r="Y29" s="6">
        <v>13</v>
      </c>
      <c r="Z29" s="6">
        <v>0</v>
      </c>
      <c r="AA29" s="6">
        <v>378</v>
      </c>
      <c r="AB29" s="6">
        <v>168</v>
      </c>
      <c r="AC29" s="6">
        <v>143</v>
      </c>
      <c r="AD29" s="6">
        <v>34</v>
      </c>
      <c r="AE29" s="6">
        <v>33</v>
      </c>
      <c r="AF29" s="6">
        <v>378</v>
      </c>
    </row>
    <row r="30" spans="1:32">
      <c r="A30" s="6" t="s">
        <v>5</v>
      </c>
      <c r="B30" s="6" t="s">
        <v>28</v>
      </c>
      <c r="C30" s="6" t="str">
        <f t="shared" si="1"/>
        <v>140402</v>
      </c>
      <c r="D30" s="6" t="s">
        <v>40</v>
      </c>
      <c r="E30" s="6">
        <v>12</v>
      </c>
      <c r="F30" s="6">
        <v>104</v>
      </c>
      <c r="G30" s="6">
        <v>253</v>
      </c>
      <c r="H30" s="6">
        <v>205</v>
      </c>
      <c r="I30" s="6">
        <v>48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48</v>
      </c>
      <c r="T30" s="6">
        <v>0</v>
      </c>
      <c r="U30" s="6">
        <v>0</v>
      </c>
      <c r="V30" s="6">
        <v>48</v>
      </c>
      <c r="W30" s="6">
        <v>6</v>
      </c>
      <c r="X30" s="6">
        <v>0</v>
      </c>
      <c r="Y30" s="6">
        <v>6</v>
      </c>
      <c r="Z30" s="6">
        <v>0</v>
      </c>
      <c r="AA30" s="6">
        <v>42</v>
      </c>
      <c r="AB30" s="6">
        <v>17</v>
      </c>
      <c r="AC30" s="6">
        <v>18</v>
      </c>
      <c r="AD30" s="6">
        <v>1</v>
      </c>
      <c r="AE30" s="6">
        <v>6</v>
      </c>
      <c r="AF30" s="6">
        <v>42</v>
      </c>
    </row>
    <row r="31" spans="1:32">
      <c r="A31" s="6" t="s">
        <v>5</v>
      </c>
      <c r="B31" s="6" t="s">
        <v>28</v>
      </c>
      <c r="C31" s="6" t="str">
        <f t="shared" si="1"/>
        <v>140402</v>
      </c>
      <c r="D31" s="6" t="s">
        <v>41</v>
      </c>
      <c r="E31" s="6">
        <v>13</v>
      </c>
      <c r="F31" s="6">
        <v>27</v>
      </c>
      <c r="G31" s="6">
        <v>28</v>
      </c>
      <c r="H31" s="6">
        <v>12</v>
      </c>
      <c r="I31" s="6">
        <v>16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16</v>
      </c>
      <c r="T31" s="6">
        <v>0</v>
      </c>
      <c r="U31" s="6">
        <v>0</v>
      </c>
      <c r="V31" s="6">
        <v>16</v>
      </c>
      <c r="W31" s="6">
        <v>3</v>
      </c>
      <c r="X31" s="6">
        <v>2</v>
      </c>
      <c r="Y31" s="6">
        <v>1</v>
      </c>
      <c r="Z31" s="6">
        <v>0</v>
      </c>
      <c r="AA31" s="6">
        <v>13</v>
      </c>
      <c r="AB31" s="6">
        <v>2</v>
      </c>
      <c r="AC31" s="6">
        <v>9</v>
      </c>
      <c r="AD31" s="6">
        <v>1</v>
      </c>
      <c r="AE31" s="6">
        <v>1</v>
      </c>
      <c r="AF31" s="6">
        <v>13</v>
      </c>
    </row>
    <row r="32" spans="1:32">
      <c r="A32" s="6" t="s">
        <v>5</v>
      </c>
      <c r="B32" s="6" t="s">
        <v>42</v>
      </c>
      <c r="C32" s="6" t="str">
        <f>"140403"</f>
        <v>140403</v>
      </c>
      <c r="D32" s="6" t="s">
        <v>43</v>
      </c>
      <c r="E32" s="6">
        <v>1</v>
      </c>
      <c r="F32" s="6">
        <v>757</v>
      </c>
      <c r="G32" s="6">
        <v>574</v>
      </c>
      <c r="H32" s="6">
        <v>203</v>
      </c>
      <c r="I32" s="6">
        <v>371</v>
      </c>
      <c r="J32" s="6">
        <v>0</v>
      </c>
      <c r="K32" s="6">
        <v>4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371</v>
      </c>
      <c r="T32" s="6">
        <v>0</v>
      </c>
      <c r="U32" s="6">
        <v>0</v>
      </c>
      <c r="V32" s="6">
        <v>371</v>
      </c>
      <c r="W32" s="6">
        <v>12</v>
      </c>
      <c r="X32" s="6">
        <v>0</v>
      </c>
      <c r="Y32" s="6">
        <v>12</v>
      </c>
      <c r="Z32" s="6">
        <v>0</v>
      </c>
      <c r="AA32" s="6">
        <v>359</v>
      </c>
      <c r="AB32" s="6">
        <v>115</v>
      </c>
      <c r="AC32" s="6">
        <v>212</v>
      </c>
      <c r="AD32" s="6">
        <v>14</v>
      </c>
      <c r="AE32" s="6">
        <v>18</v>
      </c>
      <c r="AF32" s="6">
        <v>359</v>
      </c>
    </row>
    <row r="33" spans="1:32">
      <c r="A33" s="6" t="s">
        <v>5</v>
      </c>
      <c r="B33" s="6" t="s">
        <v>42</v>
      </c>
      <c r="C33" s="6" t="str">
        <f>"140403"</f>
        <v>140403</v>
      </c>
      <c r="D33" s="6" t="s">
        <v>44</v>
      </c>
      <c r="E33" s="6">
        <v>2</v>
      </c>
      <c r="F33" s="6">
        <v>895</v>
      </c>
      <c r="G33" s="6">
        <v>685</v>
      </c>
      <c r="H33" s="6">
        <v>324</v>
      </c>
      <c r="I33" s="6">
        <v>361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361</v>
      </c>
      <c r="T33" s="6">
        <v>0</v>
      </c>
      <c r="U33" s="6">
        <v>0</v>
      </c>
      <c r="V33" s="6">
        <v>361</v>
      </c>
      <c r="W33" s="6">
        <v>18</v>
      </c>
      <c r="X33" s="6">
        <v>1</v>
      </c>
      <c r="Y33" s="6">
        <v>17</v>
      </c>
      <c r="Z33" s="6">
        <v>0</v>
      </c>
      <c r="AA33" s="6">
        <v>343</v>
      </c>
      <c r="AB33" s="6">
        <v>139</v>
      </c>
      <c r="AC33" s="6">
        <v>187</v>
      </c>
      <c r="AD33" s="6">
        <v>13</v>
      </c>
      <c r="AE33" s="6">
        <v>4</v>
      </c>
      <c r="AF33" s="6">
        <v>343</v>
      </c>
    </row>
    <row r="34" spans="1:32">
      <c r="A34" s="6" t="s">
        <v>5</v>
      </c>
      <c r="B34" s="6" t="s">
        <v>42</v>
      </c>
      <c r="C34" s="6" t="str">
        <f>"140403"</f>
        <v>140403</v>
      </c>
      <c r="D34" s="6" t="s">
        <v>45</v>
      </c>
      <c r="E34" s="6">
        <v>3</v>
      </c>
      <c r="F34" s="6">
        <v>765</v>
      </c>
      <c r="G34" s="6">
        <v>579</v>
      </c>
      <c r="H34" s="6">
        <v>274</v>
      </c>
      <c r="I34" s="6">
        <v>305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305</v>
      </c>
      <c r="T34" s="6">
        <v>0</v>
      </c>
      <c r="U34" s="6">
        <v>0</v>
      </c>
      <c r="V34" s="6">
        <v>305</v>
      </c>
      <c r="W34" s="6">
        <v>12</v>
      </c>
      <c r="X34" s="6">
        <v>1</v>
      </c>
      <c r="Y34" s="6">
        <v>11</v>
      </c>
      <c r="Z34" s="6">
        <v>0</v>
      </c>
      <c r="AA34" s="6">
        <v>293</v>
      </c>
      <c r="AB34" s="6">
        <v>96</v>
      </c>
      <c r="AC34" s="6">
        <v>176</v>
      </c>
      <c r="AD34" s="6">
        <v>9</v>
      </c>
      <c r="AE34" s="6">
        <v>12</v>
      </c>
      <c r="AF34" s="6">
        <v>293</v>
      </c>
    </row>
    <row r="35" spans="1:32">
      <c r="A35" s="6" t="s">
        <v>5</v>
      </c>
      <c r="B35" s="6" t="s">
        <v>42</v>
      </c>
      <c r="C35" s="6" t="str">
        <f>"140403"</f>
        <v>140403</v>
      </c>
      <c r="D35" s="6" t="s">
        <v>46</v>
      </c>
      <c r="E35" s="6">
        <v>4</v>
      </c>
      <c r="F35" s="6">
        <v>637</v>
      </c>
      <c r="G35" s="6">
        <v>486</v>
      </c>
      <c r="H35" s="6">
        <v>209</v>
      </c>
      <c r="I35" s="6">
        <v>277</v>
      </c>
      <c r="J35" s="6">
        <v>0</v>
      </c>
      <c r="K35" s="6">
        <v>11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277</v>
      </c>
      <c r="T35" s="6">
        <v>0</v>
      </c>
      <c r="U35" s="6">
        <v>0</v>
      </c>
      <c r="V35" s="6">
        <v>277</v>
      </c>
      <c r="W35" s="6">
        <v>10</v>
      </c>
      <c r="X35" s="6">
        <v>0</v>
      </c>
      <c r="Y35" s="6">
        <v>10</v>
      </c>
      <c r="Z35" s="6">
        <v>0</v>
      </c>
      <c r="AA35" s="6">
        <v>267</v>
      </c>
      <c r="AB35" s="6">
        <v>115</v>
      </c>
      <c r="AC35" s="6">
        <v>131</v>
      </c>
      <c r="AD35" s="6">
        <v>8</v>
      </c>
      <c r="AE35" s="6">
        <v>13</v>
      </c>
      <c r="AF35" s="6">
        <v>267</v>
      </c>
    </row>
    <row r="36" spans="1:32">
      <c r="A36" s="6" t="s">
        <v>5</v>
      </c>
      <c r="B36" s="6" t="s">
        <v>42</v>
      </c>
      <c r="C36" s="6" t="str">
        <f>"140403"</f>
        <v>140403</v>
      </c>
      <c r="D36" s="6" t="s">
        <v>47</v>
      </c>
      <c r="E36" s="6">
        <v>5</v>
      </c>
      <c r="F36" s="6">
        <v>53</v>
      </c>
      <c r="G36" s="6">
        <v>52</v>
      </c>
      <c r="H36" s="6">
        <v>14</v>
      </c>
      <c r="I36" s="6">
        <v>38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38</v>
      </c>
      <c r="T36" s="6">
        <v>0</v>
      </c>
      <c r="U36" s="6">
        <v>0</v>
      </c>
      <c r="V36" s="6">
        <v>38</v>
      </c>
      <c r="W36" s="6">
        <v>0</v>
      </c>
      <c r="X36" s="6">
        <v>0</v>
      </c>
      <c r="Y36" s="6">
        <v>0</v>
      </c>
      <c r="Z36" s="6">
        <v>0</v>
      </c>
      <c r="AA36" s="6">
        <v>38</v>
      </c>
      <c r="AB36" s="6">
        <v>37</v>
      </c>
      <c r="AC36" s="6">
        <v>1</v>
      </c>
      <c r="AD36" s="6">
        <v>0</v>
      </c>
      <c r="AE36" s="6">
        <v>0</v>
      </c>
      <c r="AF36" s="6">
        <v>38</v>
      </c>
    </row>
    <row r="37" spans="1:32">
      <c r="A37" s="6" t="s">
        <v>5</v>
      </c>
      <c r="B37" s="6" t="s">
        <v>48</v>
      </c>
      <c r="C37" s="6" t="str">
        <f t="shared" ref="C37:C47" si="2">"140404"</f>
        <v>140404</v>
      </c>
      <c r="D37" s="6" t="s">
        <v>49</v>
      </c>
      <c r="E37" s="6">
        <v>1</v>
      </c>
      <c r="F37" s="6">
        <v>374</v>
      </c>
      <c r="G37" s="6">
        <v>287</v>
      </c>
      <c r="H37" s="6">
        <v>134</v>
      </c>
      <c r="I37" s="6">
        <v>153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153</v>
      </c>
      <c r="T37" s="6">
        <v>0</v>
      </c>
      <c r="U37" s="6">
        <v>0</v>
      </c>
      <c r="V37" s="6">
        <v>153</v>
      </c>
      <c r="W37" s="6">
        <v>4</v>
      </c>
      <c r="X37" s="6">
        <v>1</v>
      </c>
      <c r="Y37" s="6">
        <v>1</v>
      </c>
      <c r="Z37" s="6">
        <v>0</v>
      </c>
      <c r="AA37" s="6">
        <v>149</v>
      </c>
      <c r="AB37" s="6">
        <v>58</v>
      </c>
      <c r="AC37" s="6">
        <v>85</v>
      </c>
      <c r="AD37" s="6">
        <v>1</v>
      </c>
      <c r="AE37" s="6">
        <v>5</v>
      </c>
      <c r="AF37" s="6">
        <v>149</v>
      </c>
    </row>
    <row r="38" spans="1:32">
      <c r="A38" s="6" t="s">
        <v>5</v>
      </c>
      <c r="B38" s="6" t="s">
        <v>48</v>
      </c>
      <c r="C38" s="6" t="str">
        <f t="shared" si="2"/>
        <v>140404</v>
      </c>
      <c r="D38" s="6" t="s">
        <v>50</v>
      </c>
      <c r="E38" s="6">
        <v>2</v>
      </c>
      <c r="F38" s="6">
        <v>338</v>
      </c>
      <c r="G38" s="6">
        <v>256</v>
      </c>
      <c r="H38" s="6">
        <v>125</v>
      </c>
      <c r="I38" s="6">
        <v>131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131</v>
      </c>
      <c r="T38" s="6">
        <v>0</v>
      </c>
      <c r="U38" s="6">
        <v>0</v>
      </c>
      <c r="V38" s="6">
        <v>131</v>
      </c>
      <c r="W38" s="6">
        <v>4</v>
      </c>
      <c r="X38" s="6">
        <v>0</v>
      </c>
      <c r="Y38" s="6">
        <v>4</v>
      </c>
      <c r="Z38" s="6">
        <v>0</v>
      </c>
      <c r="AA38" s="6">
        <v>127</v>
      </c>
      <c r="AB38" s="6">
        <v>55</v>
      </c>
      <c r="AC38" s="6">
        <v>69</v>
      </c>
      <c r="AD38" s="6">
        <v>1</v>
      </c>
      <c r="AE38" s="6">
        <v>2</v>
      </c>
      <c r="AF38" s="6">
        <v>127</v>
      </c>
    </row>
    <row r="39" spans="1:32">
      <c r="A39" s="6" t="s">
        <v>5</v>
      </c>
      <c r="B39" s="6" t="s">
        <v>48</v>
      </c>
      <c r="C39" s="6" t="str">
        <f t="shared" si="2"/>
        <v>140404</v>
      </c>
      <c r="D39" s="6" t="s">
        <v>51</v>
      </c>
      <c r="E39" s="6">
        <v>3</v>
      </c>
      <c r="F39" s="6">
        <v>604</v>
      </c>
      <c r="G39" s="6">
        <v>454</v>
      </c>
      <c r="H39" s="6">
        <v>230</v>
      </c>
      <c r="I39" s="6">
        <v>224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224</v>
      </c>
      <c r="T39" s="6">
        <v>0</v>
      </c>
      <c r="U39" s="6">
        <v>0</v>
      </c>
      <c r="V39" s="6">
        <v>224</v>
      </c>
      <c r="W39" s="6">
        <v>3</v>
      </c>
      <c r="X39" s="6">
        <v>1</v>
      </c>
      <c r="Y39" s="6">
        <v>2</v>
      </c>
      <c r="Z39" s="6">
        <v>0</v>
      </c>
      <c r="AA39" s="6">
        <v>221</v>
      </c>
      <c r="AB39" s="6">
        <v>112</v>
      </c>
      <c r="AC39" s="6">
        <v>98</v>
      </c>
      <c r="AD39" s="6">
        <v>6</v>
      </c>
      <c r="AE39" s="6">
        <v>5</v>
      </c>
      <c r="AF39" s="6">
        <v>221</v>
      </c>
    </row>
    <row r="40" spans="1:32">
      <c r="A40" s="6" t="s">
        <v>5</v>
      </c>
      <c r="B40" s="6" t="s">
        <v>48</v>
      </c>
      <c r="C40" s="6" t="str">
        <f t="shared" si="2"/>
        <v>140404</v>
      </c>
      <c r="D40" s="6" t="s">
        <v>52</v>
      </c>
      <c r="E40" s="6">
        <v>4</v>
      </c>
      <c r="F40" s="6">
        <v>738</v>
      </c>
      <c r="G40" s="6">
        <v>567</v>
      </c>
      <c r="H40" s="6">
        <v>180</v>
      </c>
      <c r="I40" s="6">
        <v>387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387</v>
      </c>
      <c r="T40" s="6">
        <v>0</v>
      </c>
      <c r="U40" s="6">
        <v>0</v>
      </c>
      <c r="V40" s="6">
        <v>387</v>
      </c>
      <c r="W40" s="6">
        <v>14</v>
      </c>
      <c r="X40" s="6">
        <v>4</v>
      </c>
      <c r="Y40" s="6">
        <v>10</v>
      </c>
      <c r="Z40" s="6">
        <v>0</v>
      </c>
      <c r="AA40" s="6">
        <v>373</v>
      </c>
      <c r="AB40" s="6">
        <v>146</v>
      </c>
      <c r="AC40" s="6">
        <v>195</v>
      </c>
      <c r="AD40" s="6">
        <v>8</v>
      </c>
      <c r="AE40" s="6">
        <v>24</v>
      </c>
      <c r="AF40" s="6">
        <v>373</v>
      </c>
    </row>
    <row r="41" spans="1:32">
      <c r="A41" s="6" t="s">
        <v>5</v>
      </c>
      <c r="B41" s="6" t="s">
        <v>48</v>
      </c>
      <c r="C41" s="6" t="str">
        <f t="shared" si="2"/>
        <v>140404</v>
      </c>
      <c r="D41" s="6" t="s">
        <v>53</v>
      </c>
      <c r="E41" s="6">
        <v>5</v>
      </c>
      <c r="F41" s="6">
        <v>716</v>
      </c>
      <c r="G41" s="6">
        <v>554</v>
      </c>
      <c r="H41" s="6">
        <v>210</v>
      </c>
      <c r="I41" s="6">
        <v>344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344</v>
      </c>
      <c r="T41" s="6">
        <v>0</v>
      </c>
      <c r="U41" s="6">
        <v>0</v>
      </c>
      <c r="V41" s="6">
        <v>344</v>
      </c>
      <c r="W41" s="6">
        <v>14</v>
      </c>
      <c r="X41" s="6">
        <v>2</v>
      </c>
      <c r="Y41" s="6">
        <v>12</v>
      </c>
      <c r="Z41" s="6">
        <v>0</v>
      </c>
      <c r="AA41" s="6">
        <v>330</v>
      </c>
      <c r="AB41" s="6">
        <v>154</v>
      </c>
      <c r="AC41" s="6">
        <v>136</v>
      </c>
      <c r="AD41" s="6">
        <v>12</v>
      </c>
      <c r="AE41" s="6">
        <v>28</v>
      </c>
      <c r="AF41" s="6">
        <v>330</v>
      </c>
    </row>
    <row r="42" spans="1:32">
      <c r="A42" s="6" t="s">
        <v>5</v>
      </c>
      <c r="B42" s="6" t="s">
        <v>48</v>
      </c>
      <c r="C42" s="6" t="str">
        <f t="shared" si="2"/>
        <v>140404</v>
      </c>
      <c r="D42" s="6" t="s">
        <v>53</v>
      </c>
      <c r="E42" s="6">
        <v>6</v>
      </c>
      <c r="F42" s="6">
        <v>688</v>
      </c>
      <c r="G42" s="6">
        <v>535</v>
      </c>
      <c r="H42" s="6">
        <v>225</v>
      </c>
      <c r="I42" s="6">
        <v>310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310</v>
      </c>
      <c r="T42" s="6">
        <v>0</v>
      </c>
      <c r="U42" s="6">
        <v>0</v>
      </c>
      <c r="V42" s="6">
        <v>310</v>
      </c>
      <c r="W42" s="6">
        <v>14</v>
      </c>
      <c r="X42" s="6">
        <v>0</v>
      </c>
      <c r="Y42" s="6">
        <v>12</v>
      </c>
      <c r="Z42" s="6">
        <v>0</v>
      </c>
      <c r="AA42" s="6">
        <v>296</v>
      </c>
      <c r="AB42" s="6">
        <v>141</v>
      </c>
      <c r="AC42" s="6">
        <v>123</v>
      </c>
      <c r="AD42" s="6">
        <v>6</v>
      </c>
      <c r="AE42" s="6">
        <v>26</v>
      </c>
      <c r="AF42" s="6">
        <v>296</v>
      </c>
    </row>
    <row r="43" spans="1:32">
      <c r="A43" s="6" t="s">
        <v>5</v>
      </c>
      <c r="B43" s="6" t="s">
        <v>48</v>
      </c>
      <c r="C43" s="6" t="str">
        <f t="shared" si="2"/>
        <v>140404</v>
      </c>
      <c r="D43" s="6" t="s">
        <v>54</v>
      </c>
      <c r="E43" s="6">
        <v>7</v>
      </c>
      <c r="F43" s="6">
        <v>248</v>
      </c>
      <c r="G43" s="6">
        <v>190</v>
      </c>
      <c r="H43" s="6">
        <v>76</v>
      </c>
      <c r="I43" s="6">
        <v>114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114</v>
      </c>
      <c r="T43" s="6">
        <v>0</v>
      </c>
      <c r="U43" s="6">
        <v>0</v>
      </c>
      <c r="V43" s="6">
        <v>114</v>
      </c>
      <c r="W43" s="6">
        <v>8</v>
      </c>
      <c r="X43" s="6">
        <v>5</v>
      </c>
      <c r="Y43" s="6">
        <v>3</v>
      </c>
      <c r="Z43" s="6">
        <v>0</v>
      </c>
      <c r="AA43" s="6">
        <v>106</v>
      </c>
      <c r="AB43" s="6">
        <v>42</v>
      </c>
      <c r="AC43" s="6">
        <v>57</v>
      </c>
      <c r="AD43" s="6">
        <v>1</v>
      </c>
      <c r="AE43" s="6">
        <v>6</v>
      </c>
      <c r="AF43" s="6">
        <v>106</v>
      </c>
    </row>
    <row r="44" spans="1:32">
      <c r="A44" s="6" t="s">
        <v>5</v>
      </c>
      <c r="B44" s="6" t="s">
        <v>48</v>
      </c>
      <c r="C44" s="6" t="str">
        <f t="shared" si="2"/>
        <v>140404</v>
      </c>
      <c r="D44" s="6" t="s">
        <v>52</v>
      </c>
      <c r="E44" s="6">
        <v>8</v>
      </c>
      <c r="F44" s="6">
        <v>664</v>
      </c>
      <c r="G44" s="6">
        <v>514</v>
      </c>
      <c r="H44" s="6">
        <v>201</v>
      </c>
      <c r="I44" s="6">
        <v>313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313</v>
      </c>
      <c r="T44" s="6">
        <v>0</v>
      </c>
      <c r="U44" s="6">
        <v>0</v>
      </c>
      <c r="V44" s="6">
        <v>313</v>
      </c>
      <c r="W44" s="6">
        <v>14</v>
      </c>
      <c r="X44" s="6">
        <v>0</v>
      </c>
      <c r="Y44" s="6">
        <v>14</v>
      </c>
      <c r="Z44" s="6">
        <v>0</v>
      </c>
      <c r="AA44" s="6">
        <v>299</v>
      </c>
      <c r="AB44" s="6">
        <v>121</v>
      </c>
      <c r="AC44" s="6">
        <v>162</v>
      </c>
      <c r="AD44" s="6">
        <v>3</v>
      </c>
      <c r="AE44" s="6">
        <v>13</v>
      </c>
      <c r="AF44" s="6">
        <v>299</v>
      </c>
    </row>
    <row r="45" spans="1:32">
      <c r="A45" s="6" t="s">
        <v>5</v>
      </c>
      <c r="B45" s="6" t="s">
        <v>48</v>
      </c>
      <c r="C45" s="6" t="str">
        <f t="shared" si="2"/>
        <v>140404</v>
      </c>
      <c r="D45" s="6" t="s">
        <v>55</v>
      </c>
      <c r="E45" s="6">
        <v>9</v>
      </c>
      <c r="F45" s="6">
        <v>306</v>
      </c>
      <c r="G45" s="6">
        <v>241</v>
      </c>
      <c r="H45" s="6">
        <v>130</v>
      </c>
      <c r="I45" s="6">
        <v>111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111</v>
      </c>
      <c r="T45" s="6">
        <v>0</v>
      </c>
      <c r="U45" s="6">
        <v>0</v>
      </c>
      <c r="V45" s="6">
        <v>111</v>
      </c>
      <c r="W45" s="6">
        <v>2</v>
      </c>
      <c r="X45" s="6">
        <v>0</v>
      </c>
      <c r="Y45" s="6">
        <v>2</v>
      </c>
      <c r="Z45" s="6">
        <v>0</v>
      </c>
      <c r="AA45" s="6">
        <v>109</v>
      </c>
      <c r="AB45" s="6">
        <v>42</v>
      </c>
      <c r="AC45" s="6">
        <v>62</v>
      </c>
      <c r="AD45" s="6">
        <v>0</v>
      </c>
      <c r="AE45" s="6">
        <v>5</v>
      </c>
      <c r="AF45" s="6">
        <v>109</v>
      </c>
    </row>
    <row r="46" spans="1:32">
      <c r="A46" s="6" t="s">
        <v>5</v>
      </c>
      <c r="B46" s="6" t="s">
        <v>48</v>
      </c>
      <c r="C46" s="6" t="str">
        <f t="shared" si="2"/>
        <v>140404</v>
      </c>
      <c r="D46" s="6" t="s">
        <v>56</v>
      </c>
      <c r="E46" s="6">
        <v>10</v>
      </c>
      <c r="F46" s="6">
        <v>428</v>
      </c>
      <c r="G46" s="6">
        <v>333</v>
      </c>
      <c r="H46" s="6">
        <v>175</v>
      </c>
      <c r="I46" s="6">
        <v>158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158</v>
      </c>
      <c r="T46" s="6">
        <v>0</v>
      </c>
      <c r="U46" s="6">
        <v>0</v>
      </c>
      <c r="V46" s="6">
        <v>158</v>
      </c>
      <c r="W46" s="6">
        <v>1</v>
      </c>
      <c r="X46" s="6">
        <v>0</v>
      </c>
      <c r="Y46" s="6">
        <v>1</v>
      </c>
      <c r="Z46" s="6">
        <v>0</v>
      </c>
      <c r="AA46" s="6">
        <v>157</v>
      </c>
      <c r="AB46" s="6">
        <v>58</v>
      </c>
      <c r="AC46" s="6">
        <v>91</v>
      </c>
      <c r="AD46" s="6">
        <v>5</v>
      </c>
      <c r="AE46" s="6">
        <v>3</v>
      </c>
      <c r="AF46" s="6">
        <v>157</v>
      </c>
    </row>
    <row r="47" spans="1:32">
      <c r="A47" s="6" t="s">
        <v>5</v>
      </c>
      <c r="B47" s="6" t="s">
        <v>48</v>
      </c>
      <c r="C47" s="6" t="str">
        <f t="shared" si="2"/>
        <v>140404</v>
      </c>
      <c r="D47" s="6" t="s">
        <v>57</v>
      </c>
      <c r="E47" s="6">
        <v>11</v>
      </c>
      <c r="F47" s="6">
        <v>25</v>
      </c>
      <c r="G47" s="6">
        <v>25</v>
      </c>
      <c r="H47" s="6">
        <v>0</v>
      </c>
      <c r="I47" s="6">
        <v>25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25</v>
      </c>
      <c r="T47" s="6">
        <v>0</v>
      </c>
      <c r="U47" s="6">
        <v>0</v>
      </c>
      <c r="V47" s="6">
        <v>25</v>
      </c>
      <c r="W47" s="6">
        <v>2</v>
      </c>
      <c r="X47" s="6">
        <v>0</v>
      </c>
      <c r="Y47" s="6">
        <v>2</v>
      </c>
      <c r="Z47" s="6">
        <v>0</v>
      </c>
      <c r="AA47" s="6">
        <v>23</v>
      </c>
      <c r="AB47" s="6">
        <v>3</v>
      </c>
      <c r="AC47" s="6">
        <v>17</v>
      </c>
      <c r="AD47" s="6">
        <v>1</v>
      </c>
      <c r="AE47" s="6">
        <v>2</v>
      </c>
      <c r="AF47" s="6">
        <v>23</v>
      </c>
    </row>
    <row r="48" spans="1:32">
      <c r="A48" s="6" t="s">
        <v>5</v>
      </c>
      <c r="B48" s="6" t="s">
        <v>58</v>
      </c>
      <c r="C48" s="6" t="str">
        <f>"140405"</f>
        <v>140405</v>
      </c>
      <c r="D48" s="6" t="s">
        <v>11</v>
      </c>
      <c r="E48" s="6">
        <v>1</v>
      </c>
      <c r="F48" s="6">
        <v>1166</v>
      </c>
      <c r="G48" s="6">
        <v>884</v>
      </c>
      <c r="H48" s="6">
        <v>337</v>
      </c>
      <c r="I48" s="6">
        <v>547</v>
      </c>
      <c r="J48" s="6">
        <v>4</v>
      </c>
      <c r="K48" s="6">
        <v>1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547</v>
      </c>
      <c r="T48" s="6">
        <v>0</v>
      </c>
      <c r="U48" s="6">
        <v>0</v>
      </c>
      <c r="V48" s="6">
        <v>547</v>
      </c>
      <c r="W48" s="6">
        <v>14</v>
      </c>
      <c r="X48" s="6">
        <v>2</v>
      </c>
      <c r="Y48" s="6">
        <v>9</v>
      </c>
      <c r="Z48" s="6">
        <v>0</v>
      </c>
      <c r="AA48" s="6">
        <v>533</v>
      </c>
      <c r="AB48" s="6">
        <v>197</v>
      </c>
      <c r="AC48" s="6">
        <v>288</v>
      </c>
      <c r="AD48" s="6">
        <v>12</v>
      </c>
      <c r="AE48" s="6">
        <v>36</v>
      </c>
      <c r="AF48" s="6">
        <v>533</v>
      </c>
    </row>
    <row r="49" spans="1:32">
      <c r="A49" s="6" t="s">
        <v>5</v>
      </c>
      <c r="B49" s="6" t="s">
        <v>58</v>
      </c>
      <c r="C49" s="6" t="str">
        <f>"140405"</f>
        <v>140405</v>
      </c>
      <c r="D49" s="6" t="s">
        <v>59</v>
      </c>
      <c r="E49" s="6">
        <v>2</v>
      </c>
      <c r="F49" s="6">
        <v>879</v>
      </c>
      <c r="G49" s="6">
        <v>680</v>
      </c>
      <c r="H49" s="6">
        <v>379</v>
      </c>
      <c r="I49" s="6">
        <v>301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301</v>
      </c>
      <c r="T49" s="6">
        <v>0</v>
      </c>
      <c r="U49" s="6">
        <v>0</v>
      </c>
      <c r="V49" s="6">
        <v>301</v>
      </c>
      <c r="W49" s="6">
        <v>7</v>
      </c>
      <c r="X49" s="6">
        <v>1</v>
      </c>
      <c r="Y49" s="6">
        <v>6</v>
      </c>
      <c r="Z49" s="6">
        <v>0</v>
      </c>
      <c r="AA49" s="6">
        <v>294</v>
      </c>
      <c r="AB49" s="6">
        <v>140</v>
      </c>
      <c r="AC49" s="6">
        <v>134</v>
      </c>
      <c r="AD49" s="6">
        <v>9</v>
      </c>
      <c r="AE49" s="6">
        <v>11</v>
      </c>
      <c r="AF49" s="6">
        <v>294</v>
      </c>
    </row>
    <row r="50" spans="1:32">
      <c r="A50" s="6" t="s">
        <v>5</v>
      </c>
      <c r="B50" s="6" t="s">
        <v>58</v>
      </c>
      <c r="C50" s="6" t="str">
        <f>"140405"</f>
        <v>140405</v>
      </c>
      <c r="D50" s="6" t="s">
        <v>60</v>
      </c>
      <c r="E50" s="6">
        <v>3</v>
      </c>
      <c r="F50" s="6">
        <v>1121</v>
      </c>
      <c r="G50" s="6">
        <v>850</v>
      </c>
      <c r="H50" s="6">
        <v>375</v>
      </c>
      <c r="I50" s="6">
        <v>475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475</v>
      </c>
      <c r="T50" s="6">
        <v>0</v>
      </c>
      <c r="U50" s="6">
        <v>0</v>
      </c>
      <c r="V50" s="6">
        <v>475</v>
      </c>
      <c r="W50" s="6">
        <v>14</v>
      </c>
      <c r="X50" s="6">
        <v>4</v>
      </c>
      <c r="Y50" s="6">
        <v>10</v>
      </c>
      <c r="Z50" s="6">
        <v>0</v>
      </c>
      <c r="AA50" s="6">
        <v>461</v>
      </c>
      <c r="AB50" s="6">
        <v>176</v>
      </c>
      <c r="AC50" s="6">
        <v>252</v>
      </c>
      <c r="AD50" s="6">
        <v>12</v>
      </c>
      <c r="AE50" s="6">
        <v>21</v>
      </c>
      <c r="AF50" s="6">
        <v>461</v>
      </c>
    </row>
    <row r="51" spans="1:32">
      <c r="A51" s="6" t="s">
        <v>5</v>
      </c>
      <c r="B51" s="6" t="s">
        <v>58</v>
      </c>
      <c r="C51" s="6" t="str">
        <f>"140405"</f>
        <v>140405</v>
      </c>
      <c r="D51" s="6" t="s">
        <v>11</v>
      </c>
      <c r="E51" s="6">
        <v>4</v>
      </c>
      <c r="F51" s="6">
        <v>949</v>
      </c>
      <c r="G51" s="6">
        <v>720</v>
      </c>
      <c r="H51" s="6">
        <v>363</v>
      </c>
      <c r="I51" s="6">
        <v>357</v>
      </c>
      <c r="J51" s="6">
        <v>0</v>
      </c>
      <c r="K51" s="6">
        <v>2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357</v>
      </c>
      <c r="T51" s="6">
        <v>0</v>
      </c>
      <c r="U51" s="6">
        <v>0</v>
      </c>
      <c r="V51" s="6">
        <v>357</v>
      </c>
      <c r="W51" s="6">
        <v>18</v>
      </c>
      <c r="X51" s="6">
        <v>1</v>
      </c>
      <c r="Y51" s="6">
        <v>15</v>
      </c>
      <c r="Z51" s="6">
        <v>0</v>
      </c>
      <c r="AA51" s="6">
        <v>339</v>
      </c>
      <c r="AB51" s="6">
        <v>151</v>
      </c>
      <c r="AC51" s="6">
        <v>173</v>
      </c>
      <c r="AD51" s="6">
        <v>3</v>
      </c>
      <c r="AE51" s="6">
        <v>12</v>
      </c>
      <c r="AF51" s="6">
        <v>339</v>
      </c>
    </row>
    <row r="52" spans="1:32">
      <c r="A52" s="6" t="s">
        <v>5</v>
      </c>
      <c r="B52" s="6" t="s">
        <v>64</v>
      </c>
      <c r="C52" s="6" t="str">
        <f t="shared" ref="C52:C58" si="3">"141901"</f>
        <v>141901</v>
      </c>
      <c r="D52" s="6" t="s">
        <v>65</v>
      </c>
      <c r="E52" s="6">
        <v>1</v>
      </c>
      <c r="F52" s="6">
        <v>1356</v>
      </c>
      <c r="G52" s="6">
        <v>1028</v>
      </c>
      <c r="H52" s="6">
        <v>469</v>
      </c>
      <c r="I52" s="6">
        <v>559</v>
      </c>
      <c r="J52" s="6">
        <v>2</v>
      </c>
      <c r="K52" s="6">
        <v>2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558</v>
      </c>
      <c r="T52" s="6">
        <v>0</v>
      </c>
      <c r="U52" s="6">
        <v>0</v>
      </c>
      <c r="V52" s="6">
        <v>558</v>
      </c>
      <c r="W52" s="6">
        <v>23</v>
      </c>
      <c r="X52" s="6">
        <v>4</v>
      </c>
      <c r="Y52" s="6">
        <v>19</v>
      </c>
      <c r="Z52" s="6">
        <v>0</v>
      </c>
      <c r="AA52" s="6">
        <v>535</v>
      </c>
      <c r="AB52" s="6">
        <v>247</v>
      </c>
      <c r="AC52" s="6">
        <v>212</v>
      </c>
      <c r="AD52" s="6">
        <v>21</v>
      </c>
      <c r="AE52" s="6">
        <v>55</v>
      </c>
      <c r="AF52" s="6">
        <v>535</v>
      </c>
    </row>
    <row r="53" spans="1:32">
      <c r="A53" s="6" t="s">
        <v>5</v>
      </c>
      <c r="B53" s="6" t="s">
        <v>64</v>
      </c>
      <c r="C53" s="6" t="str">
        <f t="shared" si="3"/>
        <v>141901</v>
      </c>
      <c r="D53" s="6" t="s">
        <v>11</v>
      </c>
      <c r="E53" s="6">
        <v>2</v>
      </c>
      <c r="F53" s="6">
        <v>2112</v>
      </c>
      <c r="G53" s="6">
        <v>1587</v>
      </c>
      <c r="H53" s="6">
        <v>383</v>
      </c>
      <c r="I53" s="6">
        <v>1204</v>
      </c>
      <c r="J53" s="6">
        <v>2</v>
      </c>
      <c r="K53" s="6">
        <v>3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1205</v>
      </c>
      <c r="T53" s="6">
        <v>1</v>
      </c>
      <c r="U53" s="6">
        <v>0</v>
      </c>
      <c r="V53" s="6">
        <v>1205</v>
      </c>
      <c r="W53" s="6">
        <v>29</v>
      </c>
      <c r="X53" s="6">
        <v>4</v>
      </c>
      <c r="Y53" s="6">
        <v>25</v>
      </c>
      <c r="Z53" s="6">
        <v>0</v>
      </c>
      <c r="AA53" s="6">
        <v>1176</v>
      </c>
      <c r="AB53" s="6">
        <v>552</v>
      </c>
      <c r="AC53" s="6">
        <v>444</v>
      </c>
      <c r="AD53" s="6">
        <v>66</v>
      </c>
      <c r="AE53" s="6">
        <v>114</v>
      </c>
      <c r="AF53" s="6">
        <v>1176</v>
      </c>
    </row>
    <row r="54" spans="1:32">
      <c r="A54" s="6" t="s">
        <v>5</v>
      </c>
      <c r="B54" s="6" t="s">
        <v>64</v>
      </c>
      <c r="C54" s="6" t="str">
        <f t="shared" si="3"/>
        <v>141901</v>
      </c>
      <c r="D54" s="6" t="s">
        <v>11</v>
      </c>
      <c r="E54" s="6">
        <v>3</v>
      </c>
      <c r="F54" s="6">
        <v>992</v>
      </c>
      <c r="G54" s="6">
        <v>750</v>
      </c>
      <c r="H54" s="6">
        <v>353</v>
      </c>
      <c r="I54" s="6">
        <v>397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397</v>
      </c>
      <c r="T54" s="6">
        <v>0</v>
      </c>
      <c r="U54" s="6">
        <v>0</v>
      </c>
      <c r="V54" s="6">
        <v>397</v>
      </c>
      <c r="W54" s="6">
        <v>6</v>
      </c>
      <c r="X54" s="6">
        <v>0</v>
      </c>
      <c r="Y54" s="6">
        <v>6</v>
      </c>
      <c r="Z54" s="6">
        <v>0</v>
      </c>
      <c r="AA54" s="6">
        <v>391</v>
      </c>
      <c r="AB54" s="6">
        <v>193</v>
      </c>
      <c r="AC54" s="6">
        <v>166</v>
      </c>
      <c r="AD54" s="6">
        <v>9</v>
      </c>
      <c r="AE54" s="6">
        <v>23</v>
      </c>
      <c r="AF54" s="6">
        <v>391</v>
      </c>
    </row>
    <row r="55" spans="1:32">
      <c r="A55" s="6" t="s">
        <v>5</v>
      </c>
      <c r="B55" s="6" t="s">
        <v>64</v>
      </c>
      <c r="C55" s="6" t="str">
        <f t="shared" si="3"/>
        <v>141901</v>
      </c>
      <c r="D55" s="6" t="s">
        <v>66</v>
      </c>
      <c r="E55" s="6">
        <v>4</v>
      </c>
      <c r="F55" s="6">
        <v>389</v>
      </c>
      <c r="G55" s="6">
        <v>300</v>
      </c>
      <c r="H55" s="6">
        <v>147</v>
      </c>
      <c r="I55" s="6">
        <v>153</v>
      </c>
      <c r="J55" s="6">
        <v>1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153</v>
      </c>
      <c r="T55" s="6">
        <v>0</v>
      </c>
      <c r="U55" s="6">
        <v>0</v>
      </c>
      <c r="V55" s="6">
        <v>153</v>
      </c>
      <c r="W55" s="6">
        <v>7</v>
      </c>
      <c r="X55" s="6">
        <v>0</v>
      </c>
      <c r="Y55" s="6">
        <v>7</v>
      </c>
      <c r="Z55" s="6">
        <v>0</v>
      </c>
      <c r="AA55" s="6">
        <v>146</v>
      </c>
      <c r="AB55" s="6">
        <v>77</v>
      </c>
      <c r="AC55" s="6">
        <v>55</v>
      </c>
      <c r="AD55" s="6">
        <v>5</v>
      </c>
      <c r="AE55" s="6">
        <v>9</v>
      </c>
      <c r="AF55" s="6">
        <v>146</v>
      </c>
    </row>
    <row r="56" spans="1:32">
      <c r="A56" s="6" t="s">
        <v>5</v>
      </c>
      <c r="B56" s="6" t="s">
        <v>64</v>
      </c>
      <c r="C56" s="6" t="str">
        <f t="shared" si="3"/>
        <v>141901</v>
      </c>
      <c r="D56" s="6" t="s">
        <v>67</v>
      </c>
      <c r="E56" s="6">
        <v>5</v>
      </c>
      <c r="F56" s="6">
        <v>824</v>
      </c>
      <c r="G56" s="6">
        <v>630</v>
      </c>
      <c r="H56" s="6">
        <v>299</v>
      </c>
      <c r="I56" s="6">
        <v>331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331</v>
      </c>
      <c r="T56" s="6">
        <v>0</v>
      </c>
      <c r="U56" s="6">
        <v>0</v>
      </c>
      <c r="V56" s="6">
        <v>331</v>
      </c>
      <c r="W56" s="6">
        <v>7</v>
      </c>
      <c r="X56" s="6">
        <v>3</v>
      </c>
      <c r="Y56" s="6">
        <v>4</v>
      </c>
      <c r="Z56" s="6">
        <v>0</v>
      </c>
      <c r="AA56" s="6">
        <v>324</v>
      </c>
      <c r="AB56" s="6">
        <v>154</v>
      </c>
      <c r="AC56" s="6">
        <v>145</v>
      </c>
      <c r="AD56" s="6">
        <v>11</v>
      </c>
      <c r="AE56" s="6">
        <v>14</v>
      </c>
      <c r="AF56" s="6">
        <v>324</v>
      </c>
    </row>
    <row r="57" spans="1:32">
      <c r="A57" s="6" t="s">
        <v>5</v>
      </c>
      <c r="B57" s="6" t="s">
        <v>64</v>
      </c>
      <c r="C57" s="6" t="str">
        <f t="shared" si="3"/>
        <v>141901</v>
      </c>
      <c r="D57" s="6" t="s">
        <v>68</v>
      </c>
      <c r="E57" s="6">
        <v>6</v>
      </c>
      <c r="F57" s="6">
        <v>1416</v>
      </c>
      <c r="G57" s="6">
        <v>1053</v>
      </c>
      <c r="H57" s="6">
        <v>458</v>
      </c>
      <c r="I57" s="6">
        <v>595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595</v>
      </c>
      <c r="T57" s="6">
        <v>0</v>
      </c>
      <c r="U57" s="6">
        <v>0</v>
      </c>
      <c r="V57" s="6">
        <v>595</v>
      </c>
      <c r="W57" s="6">
        <v>15</v>
      </c>
      <c r="X57" s="6">
        <v>2</v>
      </c>
      <c r="Y57" s="6">
        <v>13</v>
      </c>
      <c r="Z57" s="6">
        <v>0</v>
      </c>
      <c r="AA57" s="6">
        <v>580</v>
      </c>
      <c r="AB57" s="6">
        <v>251</v>
      </c>
      <c r="AC57" s="6">
        <v>259</v>
      </c>
      <c r="AD57" s="6">
        <v>22</v>
      </c>
      <c r="AE57" s="6">
        <v>48</v>
      </c>
      <c r="AF57" s="6">
        <v>580</v>
      </c>
    </row>
    <row r="58" spans="1:32">
      <c r="A58" s="6" t="s">
        <v>5</v>
      </c>
      <c r="B58" s="6" t="s">
        <v>64</v>
      </c>
      <c r="C58" s="6" t="str">
        <f t="shared" si="3"/>
        <v>141901</v>
      </c>
      <c r="D58" s="6" t="s">
        <v>7</v>
      </c>
      <c r="E58" s="6">
        <v>7</v>
      </c>
      <c r="F58" s="6">
        <v>83</v>
      </c>
      <c r="G58" s="6">
        <v>84</v>
      </c>
      <c r="H58" s="6">
        <v>59</v>
      </c>
      <c r="I58" s="6">
        <v>25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25</v>
      </c>
      <c r="T58" s="6">
        <v>0</v>
      </c>
      <c r="U58" s="6">
        <v>0</v>
      </c>
      <c r="V58" s="6">
        <v>25</v>
      </c>
      <c r="W58" s="6">
        <v>0</v>
      </c>
      <c r="X58" s="6">
        <v>0</v>
      </c>
      <c r="Y58" s="6">
        <v>0</v>
      </c>
      <c r="Z58" s="6">
        <v>0</v>
      </c>
      <c r="AA58" s="6">
        <v>25</v>
      </c>
      <c r="AB58" s="6">
        <v>2</v>
      </c>
      <c r="AC58" s="6">
        <v>23</v>
      </c>
      <c r="AD58" s="6">
        <v>0</v>
      </c>
      <c r="AE58" s="6">
        <v>0</v>
      </c>
      <c r="AF58" s="6">
        <v>25</v>
      </c>
    </row>
    <row r="59" spans="1:32">
      <c r="A59" s="6" t="s">
        <v>5</v>
      </c>
      <c r="B59" s="6" t="s">
        <v>69</v>
      </c>
      <c r="C59" s="6" t="str">
        <f t="shared" ref="C59:C67" si="4">"141902"</f>
        <v>141902</v>
      </c>
      <c r="D59" s="6" t="s">
        <v>63</v>
      </c>
      <c r="E59" s="6">
        <v>1</v>
      </c>
      <c r="F59" s="6">
        <v>1008</v>
      </c>
      <c r="G59" s="6">
        <v>776</v>
      </c>
      <c r="H59" s="6">
        <v>309</v>
      </c>
      <c r="I59" s="6">
        <v>467</v>
      </c>
      <c r="J59" s="6">
        <v>0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467</v>
      </c>
      <c r="T59" s="6">
        <v>0</v>
      </c>
      <c r="U59" s="6">
        <v>0</v>
      </c>
      <c r="V59" s="6">
        <v>467</v>
      </c>
      <c r="W59" s="6">
        <v>13</v>
      </c>
      <c r="X59" s="6">
        <v>13</v>
      </c>
      <c r="Y59" s="6">
        <v>0</v>
      </c>
      <c r="Z59" s="6">
        <v>0</v>
      </c>
      <c r="AA59" s="6">
        <v>454</v>
      </c>
      <c r="AB59" s="6">
        <v>257</v>
      </c>
      <c r="AC59" s="6">
        <v>144</v>
      </c>
      <c r="AD59" s="6">
        <v>23</v>
      </c>
      <c r="AE59" s="6">
        <v>30</v>
      </c>
      <c r="AF59" s="6">
        <v>454</v>
      </c>
    </row>
    <row r="60" spans="1:32">
      <c r="A60" s="6" t="s">
        <v>5</v>
      </c>
      <c r="B60" s="6" t="s">
        <v>69</v>
      </c>
      <c r="C60" s="6" t="str">
        <f t="shared" si="4"/>
        <v>141902</v>
      </c>
      <c r="D60" s="6" t="s">
        <v>70</v>
      </c>
      <c r="E60" s="6">
        <v>2</v>
      </c>
      <c r="F60" s="6">
        <v>659</v>
      </c>
      <c r="G60" s="6">
        <v>502</v>
      </c>
      <c r="H60" s="6">
        <v>288</v>
      </c>
      <c r="I60" s="6">
        <v>214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214</v>
      </c>
      <c r="T60" s="6">
        <v>0</v>
      </c>
      <c r="U60" s="6">
        <v>0</v>
      </c>
      <c r="V60" s="6">
        <v>214</v>
      </c>
      <c r="W60" s="6">
        <v>10</v>
      </c>
      <c r="X60" s="6">
        <v>1</v>
      </c>
      <c r="Y60" s="6">
        <v>9</v>
      </c>
      <c r="Z60" s="6">
        <v>0</v>
      </c>
      <c r="AA60" s="6">
        <v>204</v>
      </c>
      <c r="AB60" s="6">
        <v>107</v>
      </c>
      <c r="AC60" s="6">
        <v>70</v>
      </c>
      <c r="AD60" s="6">
        <v>11</v>
      </c>
      <c r="AE60" s="6">
        <v>16</v>
      </c>
      <c r="AF60" s="6">
        <v>204</v>
      </c>
    </row>
    <row r="61" spans="1:32">
      <c r="A61" s="6" t="s">
        <v>5</v>
      </c>
      <c r="B61" s="6" t="s">
        <v>69</v>
      </c>
      <c r="C61" s="6" t="str">
        <f t="shared" si="4"/>
        <v>141902</v>
      </c>
      <c r="D61" s="6" t="s">
        <v>62</v>
      </c>
      <c r="E61" s="6">
        <v>3</v>
      </c>
      <c r="F61" s="6">
        <v>993</v>
      </c>
      <c r="G61" s="6">
        <v>766</v>
      </c>
      <c r="H61" s="6">
        <v>339</v>
      </c>
      <c r="I61" s="6">
        <v>427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427</v>
      </c>
      <c r="T61" s="6">
        <v>0</v>
      </c>
      <c r="U61" s="6">
        <v>0</v>
      </c>
      <c r="V61" s="6">
        <v>427</v>
      </c>
      <c r="W61" s="6">
        <v>13</v>
      </c>
      <c r="X61" s="6">
        <v>0</v>
      </c>
      <c r="Y61" s="6">
        <v>13</v>
      </c>
      <c r="Z61" s="6">
        <v>0</v>
      </c>
      <c r="AA61" s="6">
        <v>414</v>
      </c>
      <c r="AB61" s="6">
        <v>188</v>
      </c>
      <c r="AC61" s="6">
        <v>165</v>
      </c>
      <c r="AD61" s="6">
        <v>11</v>
      </c>
      <c r="AE61" s="6">
        <v>50</v>
      </c>
      <c r="AF61" s="6">
        <v>414</v>
      </c>
    </row>
    <row r="62" spans="1:32">
      <c r="A62" s="6" t="s">
        <v>5</v>
      </c>
      <c r="B62" s="6" t="s">
        <v>69</v>
      </c>
      <c r="C62" s="6" t="str">
        <f t="shared" si="4"/>
        <v>141902</v>
      </c>
      <c r="D62" s="6" t="s">
        <v>71</v>
      </c>
      <c r="E62" s="6">
        <v>4</v>
      </c>
      <c r="F62" s="6">
        <v>400</v>
      </c>
      <c r="G62" s="6">
        <v>310</v>
      </c>
      <c r="H62" s="6">
        <v>136</v>
      </c>
      <c r="I62" s="6">
        <v>174</v>
      </c>
      <c r="J62" s="6">
        <v>0</v>
      </c>
      <c r="K62" s="6">
        <v>2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174</v>
      </c>
      <c r="T62" s="6">
        <v>0</v>
      </c>
      <c r="U62" s="6">
        <v>0</v>
      </c>
      <c r="V62" s="6">
        <v>174</v>
      </c>
      <c r="W62" s="6">
        <v>4</v>
      </c>
      <c r="X62" s="6">
        <v>2</v>
      </c>
      <c r="Y62" s="6">
        <v>2</v>
      </c>
      <c r="Z62" s="6">
        <v>0</v>
      </c>
      <c r="AA62" s="6">
        <v>170</v>
      </c>
      <c r="AB62" s="6">
        <v>78</v>
      </c>
      <c r="AC62" s="6">
        <v>63</v>
      </c>
      <c r="AD62" s="6">
        <v>9</v>
      </c>
      <c r="AE62" s="6">
        <v>20</v>
      </c>
      <c r="AF62" s="6">
        <v>170</v>
      </c>
    </row>
    <row r="63" spans="1:32">
      <c r="A63" s="6" t="s">
        <v>5</v>
      </c>
      <c r="B63" s="6" t="s">
        <v>69</v>
      </c>
      <c r="C63" s="6" t="str">
        <f t="shared" si="4"/>
        <v>141902</v>
      </c>
      <c r="D63" s="6" t="s">
        <v>62</v>
      </c>
      <c r="E63" s="6">
        <v>5</v>
      </c>
      <c r="F63" s="6">
        <v>1299</v>
      </c>
      <c r="G63" s="6">
        <v>995</v>
      </c>
      <c r="H63" s="6">
        <v>414</v>
      </c>
      <c r="I63" s="6">
        <v>581</v>
      </c>
      <c r="J63" s="6">
        <v>0</v>
      </c>
      <c r="K63" s="6">
        <v>2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581</v>
      </c>
      <c r="T63" s="6">
        <v>0</v>
      </c>
      <c r="U63" s="6">
        <v>0</v>
      </c>
      <c r="V63" s="6">
        <v>581</v>
      </c>
      <c r="W63" s="6">
        <v>17</v>
      </c>
      <c r="X63" s="6">
        <v>1</v>
      </c>
      <c r="Y63" s="6">
        <v>16</v>
      </c>
      <c r="Z63" s="6">
        <v>0</v>
      </c>
      <c r="AA63" s="6">
        <v>564</v>
      </c>
      <c r="AB63" s="6">
        <v>245</v>
      </c>
      <c r="AC63" s="6">
        <v>244</v>
      </c>
      <c r="AD63" s="6">
        <v>24</v>
      </c>
      <c r="AE63" s="6">
        <v>51</v>
      </c>
      <c r="AF63" s="6">
        <v>564</v>
      </c>
    </row>
    <row r="64" spans="1:32">
      <c r="A64" s="6" t="s">
        <v>5</v>
      </c>
      <c r="B64" s="6" t="s">
        <v>69</v>
      </c>
      <c r="C64" s="6" t="str">
        <f t="shared" si="4"/>
        <v>141902</v>
      </c>
      <c r="D64" s="6" t="s">
        <v>63</v>
      </c>
      <c r="E64" s="6">
        <v>6</v>
      </c>
      <c r="F64" s="6">
        <v>1000</v>
      </c>
      <c r="G64" s="6">
        <v>764</v>
      </c>
      <c r="H64" s="6">
        <v>274</v>
      </c>
      <c r="I64" s="6">
        <v>490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490</v>
      </c>
      <c r="T64" s="6">
        <v>0</v>
      </c>
      <c r="U64" s="6">
        <v>0</v>
      </c>
      <c r="V64" s="6">
        <v>490</v>
      </c>
      <c r="W64" s="6">
        <v>14</v>
      </c>
      <c r="X64" s="6">
        <v>2</v>
      </c>
      <c r="Y64" s="6">
        <v>12</v>
      </c>
      <c r="Z64" s="6">
        <v>0</v>
      </c>
      <c r="AA64" s="6">
        <v>476</v>
      </c>
      <c r="AB64" s="6">
        <v>231</v>
      </c>
      <c r="AC64" s="6">
        <v>183</v>
      </c>
      <c r="AD64" s="6">
        <v>20</v>
      </c>
      <c r="AE64" s="6">
        <v>42</v>
      </c>
      <c r="AF64" s="6">
        <v>476</v>
      </c>
    </row>
    <row r="65" spans="1:32">
      <c r="A65" s="6" t="s">
        <v>5</v>
      </c>
      <c r="B65" s="6" t="s">
        <v>69</v>
      </c>
      <c r="C65" s="6" t="str">
        <f t="shared" si="4"/>
        <v>141902</v>
      </c>
      <c r="D65" s="6" t="s">
        <v>72</v>
      </c>
      <c r="E65" s="6">
        <v>7</v>
      </c>
      <c r="F65" s="6">
        <v>665</v>
      </c>
      <c r="G65" s="6">
        <v>516</v>
      </c>
      <c r="H65" s="6">
        <v>266</v>
      </c>
      <c r="I65" s="6">
        <v>250</v>
      </c>
      <c r="J65" s="6">
        <v>0</v>
      </c>
      <c r="K65" s="6">
        <v>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250</v>
      </c>
      <c r="T65" s="6">
        <v>0</v>
      </c>
      <c r="U65" s="6">
        <v>0</v>
      </c>
      <c r="V65" s="6">
        <v>250</v>
      </c>
      <c r="W65" s="6">
        <v>5</v>
      </c>
      <c r="X65" s="6">
        <v>1</v>
      </c>
      <c r="Y65" s="6">
        <v>4</v>
      </c>
      <c r="Z65" s="6">
        <v>0</v>
      </c>
      <c r="AA65" s="6">
        <v>245</v>
      </c>
      <c r="AB65" s="6">
        <v>90</v>
      </c>
      <c r="AC65" s="6">
        <v>124</v>
      </c>
      <c r="AD65" s="6">
        <v>4</v>
      </c>
      <c r="AE65" s="6">
        <v>27</v>
      </c>
      <c r="AF65" s="6">
        <v>245</v>
      </c>
    </row>
    <row r="66" spans="1:32">
      <c r="A66" s="6" t="s">
        <v>5</v>
      </c>
      <c r="B66" s="6" t="s">
        <v>69</v>
      </c>
      <c r="C66" s="6" t="str">
        <f t="shared" si="4"/>
        <v>141902</v>
      </c>
      <c r="D66" s="6" t="s">
        <v>61</v>
      </c>
      <c r="E66" s="6">
        <v>8</v>
      </c>
      <c r="F66" s="6">
        <v>572</v>
      </c>
      <c r="G66" s="6">
        <v>445</v>
      </c>
      <c r="H66" s="6">
        <v>215</v>
      </c>
      <c r="I66" s="6">
        <v>230</v>
      </c>
      <c r="J66" s="6">
        <v>0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230</v>
      </c>
      <c r="T66" s="6">
        <v>0</v>
      </c>
      <c r="U66" s="6">
        <v>0</v>
      </c>
      <c r="V66" s="6">
        <v>230</v>
      </c>
      <c r="W66" s="6">
        <v>9</v>
      </c>
      <c r="X66" s="6">
        <v>1</v>
      </c>
      <c r="Y66" s="6">
        <v>8</v>
      </c>
      <c r="Z66" s="6">
        <v>0</v>
      </c>
      <c r="AA66" s="6">
        <v>221</v>
      </c>
      <c r="AB66" s="6">
        <v>120</v>
      </c>
      <c r="AC66" s="6">
        <v>74</v>
      </c>
      <c r="AD66" s="6">
        <v>5</v>
      </c>
      <c r="AE66" s="6">
        <v>22</v>
      </c>
      <c r="AF66" s="6">
        <v>221</v>
      </c>
    </row>
    <row r="67" spans="1:32">
      <c r="A67" s="6" t="s">
        <v>5</v>
      </c>
      <c r="B67" s="6" t="s">
        <v>69</v>
      </c>
      <c r="C67" s="6" t="str">
        <f t="shared" si="4"/>
        <v>141902</v>
      </c>
      <c r="D67" s="6" t="s">
        <v>73</v>
      </c>
      <c r="E67" s="6">
        <v>9</v>
      </c>
      <c r="F67" s="6">
        <v>136</v>
      </c>
      <c r="G67" s="6">
        <v>136</v>
      </c>
      <c r="H67" s="6">
        <v>33</v>
      </c>
      <c r="I67" s="6">
        <v>103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103</v>
      </c>
      <c r="T67" s="6">
        <v>0</v>
      </c>
      <c r="U67" s="6">
        <v>0</v>
      </c>
      <c r="V67" s="6">
        <v>103</v>
      </c>
      <c r="W67" s="6">
        <v>5</v>
      </c>
      <c r="X67" s="6">
        <v>0</v>
      </c>
      <c r="Y67" s="6">
        <v>3</v>
      </c>
      <c r="Z67" s="6">
        <v>0</v>
      </c>
      <c r="AA67" s="6">
        <v>98</v>
      </c>
      <c r="AB67" s="6">
        <v>27</v>
      </c>
      <c r="AC67" s="6">
        <v>68</v>
      </c>
      <c r="AD67" s="6">
        <v>1</v>
      </c>
      <c r="AE67" s="6">
        <v>2</v>
      </c>
      <c r="AF67" s="6">
        <v>98</v>
      </c>
    </row>
    <row r="68" spans="1:32">
      <c r="A68" s="6" t="s">
        <v>5</v>
      </c>
      <c r="B68" s="6" t="s">
        <v>74</v>
      </c>
      <c r="C68" s="6" t="str">
        <f t="shared" ref="C68:C76" si="5">"141903"</f>
        <v>141903</v>
      </c>
      <c r="D68" s="6" t="s">
        <v>75</v>
      </c>
      <c r="E68" s="6">
        <v>1</v>
      </c>
      <c r="F68" s="6">
        <v>438</v>
      </c>
      <c r="G68" s="6">
        <v>340</v>
      </c>
      <c r="H68" s="6">
        <v>172</v>
      </c>
      <c r="I68" s="6">
        <v>168</v>
      </c>
      <c r="J68" s="6">
        <v>0</v>
      </c>
      <c r="K68" s="6">
        <v>1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168</v>
      </c>
      <c r="T68" s="6">
        <v>0</v>
      </c>
      <c r="U68" s="6">
        <v>0</v>
      </c>
      <c r="V68" s="6">
        <v>168</v>
      </c>
      <c r="W68" s="6">
        <v>5</v>
      </c>
      <c r="X68" s="6">
        <v>0</v>
      </c>
      <c r="Y68" s="6">
        <v>5</v>
      </c>
      <c r="Z68" s="6">
        <v>0</v>
      </c>
      <c r="AA68" s="6">
        <v>163</v>
      </c>
      <c r="AB68" s="6">
        <v>69</v>
      </c>
      <c r="AC68" s="6">
        <v>85</v>
      </c>
      <c r="AD68" s="6">
        <v>3</v>
      </c>
      <c r="AE68" s="6">
        <v>6</v>
      </c>
      <c r="AF68" s="6">
        <v>163</v>
      </c>
    </row>
    <row r="69" spans="1:32">
      <c r="A69" s="6" t="s">
        <v>5</v>
      </c>
      <c r="B69" s="6" t="s">
        <v>74</v>
      </c>
      <c r="C69" s="6" t="str">
        <f t="shared" si="5"/>
        <v>141903</v>
      </c>
      <c r="D69" s="6" t="s">
        <v>76</v>
      </c>
      <c r="E69" s="6">
        <v>2</v>
      </c>
      <c r="F69" s="6">
        <v>801</v>
      </c>
      <c r="G69" s="6">
        <v>616</v>
      </c>
      <c r="H69" s="6">
        <v>296</v>
      </c>
      <c r="I69" s="6">
        <v>320</v>
      </c>
      <c r="J69" s="6">
        <v>0</v>
      </c>
      <c r="K69" s="6">
        <v>1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320</v>
      </c>
      <c r="T69" s="6">
        <v>0</v>
      </c>
      <c r="U69" s="6">
        <v>0</v>
      </c>
      <c r="V69" s="6">
        <v>320</v>
      </c>
      <c r="W69" s="6">
        <v>11</v>
      </c>
      <c r="X69" s="6">
        <v>1</v>
      </c>
      <c r="Y69" s="6">
        <v>10</v>
      </c>
      <c r="Z69" s="6">
        <v>0</v>
      </c>
      <c r="AA69" s="6">
        <v>309</v>
      </c>
      <c r="AB69" s="6">
        <v>159</v>
      </c>
      <c r="AC69" s="6">
        <v>111</v>
      </c>
      <c r="AD69" s="6">
        <v>14</v>
      </c>
      <c r="AE69" s="6">
        <v>25</v>
      </c>
      <c r="AF69" s="6">
        <v>309</v>
      </c>
    </row>
    <row r="70" spans="1:32">
      <c r="A70" s="6" t="s">
        <v>5</v>
      </c>
      <c r="B70" s="6" t="s">
        <v>74</v>
      </c>
      <c r="C70" s="6" t="str">
        <f t="shared" si="5"/>
        <v>141903</v>
      </c>
      <c r="D70" s="6" t="s">
        <v>76</v>
      </c>
      <c r="E70" s="6">
        <v>3</v>
      </c>
      <c r="F70" s="6">
        <v>862</v>
      </c>
      <c r="G70" s="6">
        <v>665</v>
      </c>
      <c r="H70" s="6">
        <v>220</v>
      </c>
      <c r="I70" s="6">
        <v>445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445</v>
      </c>
      <c r="T70" s="6">
        <v>0</v>
      </c>
      <c r="U70" s="6">
        <v>0</v>
      </c>
      <c r="V70" s="6">
        <v>445</v>
      </c>
      <c r="W70" s="6">
        <v>20</v>
      </c>
      <c r="X70" s="6">
        <v>4</v>
      </c>
      <c r="Y70" s="6">
        <v>16</v>
      </c>
      <c r="Z70" s="6">
        <v>0</v>
      </c>
      <c r="AA70" s="6">
        <v>425</v>
      </c>
      <c r="AB70" s="6">
        <v>188</v>
      </c>
      <c r="AC70" s="6">
        <v>153</v>
      </c>
      <c r="AD70" s="6">
        <v>35</v>
      </c>
      <c r="AE70" s="6">
        <v>49</v>
      </c>
      <c r="AF70" s="6">
        <v>425</v>
      </c>
    </row>
    <row r="71" spans="1:32">
      <c r="A71" s="6" t="s">
        <v>5</v>
      </c>
      <c r="B71" s="6" t="s">
        <v>74</v>
      </c>
      <c r="C71" s="6" t="str">
        <f t="shared" si="5"/>
        <v>141903</v>
      </c>
      <c r="D71" s="6" t="s">
        <v>77</v>
      </c>
      <c r="E71" s="6">
        <v>4</v>
      </c>
      <c r="F71" s="6">
        <v>836</v>
      </c>
      <c r="G71" s="6">
        <v>645</v>
      </c>
      <c r="H71" s="6">
        <v>301</v>
      </c>
      <c r="I71" s="6">
        <v>344</v>
      </c>
      <c r="J71" s="6">
        <v>0</v>
      </c>
      <c r="K71" s="6">
        <v>3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344</v>
      </c>
      <c r="T71" s="6">
        <v>0</v>
      </c>
      <c r="U71" s="6">
        <v>0</v>
      </c>
      <c r="V71" s="6">
        <v>344</v>
      </c>
      <c r="W71" s="6">
        <v>13</v>
      </c>
      <c r="X71" s="6">
        <v>1</v>
      </c>
      <c r="Y71" s="6">
        <v>8</v>
      </c>
      <c r="Z71" s="6">
        <v>0</v>
      </c>
      <c r="AA71" s="6">
        <v>331</v>
      </c>
      <c r="AB71" s="6">
        <v>151</v>
      </c>
      <c r="AC71" s="6">
        <v>127</v>
      </c>
      <c r="AD71" s="6">
        <v>22</v>
      </c>
      <c r="AE71" s="6">
        <v>31</v>
      </c>
      <c r="AF71" s="6">
        <v>331</v>
      </c>
    </row>
    <row r="72" spans="1:32">
      <c r="A72" s="6" t="s">
        <v>5</v>
      </c>
      <c r="B72" s="6" t="s">
        <v>74</v>
      </c>
      <c r="C72" s="6" t="str">
        <f t="shared" si="5"/>
        <v>141903</v>
      </c>
      <c r="D72" s="6" t="s">
        <v>77</v>
      </c>
      <c r="E72" s="6">
        <v>5</v>
      </c>
      <c r="F72" s="6">
        <v>777</v>
      </c>
      <c r="G72" s="6">
        <v>594</v>
      </c>
      <c r="H72" s="6">
        <v>247</v>
      </c>
      <c r="I72" s="6">
        <v>347</v>
      </c>
      <c r="J72" s="6">
        <v>0</v>
      </c>
      <c r="K72" s="6">
        <v>2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347</v>
      </c>
      <c r="T72" s="6">
        <v>0</v>
      </c>
      <c r="U72" s="6">
        <v>0</v>
      </c>
      <c r="V72" s="6">
        <v>347</v>
      </c>
      <c r="W72" s="6">
        <v>18</v>
      </c>
      <c r="X72" s="6">
        <v>7</v>
      </c>
      <c r="Y72" s="6">
        <v>11</v>
      </c>
      <c r="Z72" s="6">
        <v>0</v>
      </c>
      <c r="AA72" s="6">
        <v>329</v>
      </c>
      <c r="AB72" s="6">
        <v>178</v>
      </c>
      <c r="AC72" s="6">
        <v>108</v>
      </c>
      <c r="AD72" s="6">
        <v>15</v>
      </c>
      <c r="AE72" s="6">
        <v>28</v>
      </c>
      <c r="AF72" s="6">
        <v>329</v>
      </c>
    </row>
    <row r="73" spans="1:32">
      <c r="A73" s="6" t="s">
        <v>5</v>
      </c>
      <c r="B73" s="6" t="s">
        <v>74</v>
      </c>
      <c r="C73" s="6" t="str">
        <f t="shared" si="5"/>
        <v>141903</v>
      </c>
      <c r="D73" s="6" t="s">
        <v>78</v>
      </c>
      <c r="E73" s="6">
        <v>6</v>
      </c>
      <c r="F73" s="6">
        <v>621</v>
      </c>
      <c r="G73" s="6">
        <v>474</v>
      </c>
      <c r="H73" s="6">
        <v>232</v>
      </c>
      <c r="I73" s="6">
        <v>242</v>
      </c>
      <c r="J73" s="6">
        <v>0</v>
      </c>
      <c r="K73" s="6">
        <v>2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242</v>
      </c>
      <c r="T73" s="6">
        <v>0</v>
      </c>
      <c r="U73" s="6">
        <v>0</v>
      </c>
      <c r="V73" s="6">
        <v>242</v>
      </c>
      <c r="W73" s="6">
        <v>8</v>
      </c>
      <c r="X73" s="6">
        <v>3</v>
      </c>
      <c r="Y73" s="6">
        <v>5</v>
      </c>
      <c r="Z73" s="6">
        <v>0</v>
      </c>
      <c r="AA73" s="6">
        <v>234</v>
      </c>
      <c r="AB73" s="6">
        <v>112</v>
      </c>
      <c r="AC73" s="6">
        <v>93</v>
      </c>
      <c r="AD73" s="6">
        <v>9</v>
      </c>
      <c r="AE73" s="6">
        <v>20</v>
      </c>
      <c r="AF73" s="6">
        <v>234</v>
      </c>
    </row>
    <row r="74" spans="1:32">
      <c r="A74" s="6" t="s">
        <v>5</v>
      </c>
      <c r="B74" s="6" t="s">
        <v>74</v>
      </c>
      <c r="C74" s="6" t="str">
        <f t="shared" si="5"/>
        <v>141903</v>
      </c>
      <c r="D74" s="6" t="s">
        <v>78</v>
      </c>
      <c r="E74" s="6">
        <v>7</v>
      </c>
      <c r="F74" s="6">
        <v>869</v>
      </c>
      <c r="G74" s="6">
        <v>665</v>
      </c>
      <c r="H74" s="6">
        <v>213</v>
      </c>
      <c r="I74" s="6">
        <v>452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452</v>
      </c>
      <c r="T74" s="6">
        <v>0</v>
      </c>
      <c r="U74" s="6">
        <v>0</v>
      </c>
      <c r="V74" s="6">
        <v>452</v>
      </c>
      <c r="W74" s="6">
        <v>21</v>
      </c>
      <c r="X74" s="6">
        <v>5</v>
      </c>
      <c r="Y74" s="6">
        <v>16</v>
      </c>
      <c r="Z74" s="6">
        <v>0</v>
      </c>
      <c r="AA74" s="6">
        <v>431</v>
      </c>
      <c r="AB74" s="6">
        <v>280</v>
      </c>
      <c r="AC74" s="6">
        <v>108</v>
      </c>
      <c r="AD74" s="6">
        <v>18</v>
      </c>
      <c r="AE74" s="6">
        <v>25</v>
      </c>
      <c r="AF74" s="6">
        <v>431</v>
      </c>
    </row>
    <row r="75" spans="1:32">
      <c r="A75" s="6" t="s">
        <v>5</v>
      </c>
      <c r="B75" s="6" t="s">
        <v>74</v>
      </c>
      <c r="C75" s="6" t="str">
        <f t="shared" si="5"/>
        <v>141903</v>
      </c>
      <c r="D75" s="6" t="s">
        <v>79</v>
      </c>
      <c r="E75" s="6">
        <v>8</v>
      </c>
      <c r="F75" s="6">
        <v>853</v>
      </c>
      <c r="G75" s="6">
        <v>645</v>
      </c>
      <c r="H75" s="6">
        <v>331</v>
      </c>
      <c r="I75" s="6">
        <v>314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314</v>
      </c>
      <c r="T75" s="6">
        <v>0</v>
      </c>
      <c r="U75" s="6">
        <v>0</v>
      </c>
      <c r="V75" s="6">
        <v>314</v>
      </c>
      <c r="W75" s="6">
        <v>7</v>
      </c>
      <c r="X75" s="6">
        <v>0</v>
      </c>
      <c r="Y75" s="6">
        <v>7</v>
      </c>
      <c r="Z75" s="6">
        <v>0</v>
      </c>
      <c r="AA75" s="6">
        <v>307</v>
      </c>
      <c r="AB75" s="6">
        <v>145</v>
      </c>
      <c r="AC75" s="6">
        <v>133</v>
      </c>
      <c r="AD75" s="6">
        <v>9</v>
      </c>
      <c r="AE75" s="6">
        <v>20</v>
      </c>
      <c r="AF75" s="6">
        <v>307</v>
      </c>
    </row>
    <row r="76" spans="1:32">
      <c r="A76" s="6" t="s">
        <v>5</v>
      </c>
      <c r="B76" s="6" t="s">
        <v>74</v>
      </c>
      <c r="C76" s="6" t="str">
        <f t="shared" si="5"/>
        <v>141903</v>
      </c>
      <c r="D76" s="6" t="s">
        <v>80</v>
      </c>
      <c r="E76" s="6">
        <v>9</v>
      </c>
      <c r="F76" s="6">
        <v>426</v>
      </c>
      <c r="G76" s="6">
        <v>330</v>
      </c>
      <c r="H76" s="6">
        <v>203</v>
      </c>
      <c r="I76" s="6">
        <v>127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127</v>
      </c>
      <c r="T76" s="6">
        <v>0</v>
      </c>
      <c r="U76" s="6">
        <v>0</v>
      </c>
      <c r="V76" s="6">
        <v>127</v>
      </c>
      <c r="W76" s="6">
        <v>4</v>
      </c>
      <c r="X76" s="6">
        <v>0</v>
      </c>
      <c r="Y76" s="6">
        <v>3</v>
      </c>
      <c r="Z76" s="6">
        <v>0</v>
      </c>
      <c r="AA76" s="6">
        <v>123</v>
      </c>
      <c r="AB76" s="6">
        <v>76</v>
      </c>
      <c r="AC76" s="6">
        <v>36</v>
      </c>
      <c r="AD76" s="6">
        <v>3</v>
      </c>
      <c r="AE76" s="6">
        <v>8</v>
      </c>
      <c r="AF76" s="6">
        <v>123</v>
      </c>
    </row>
    <row r="77" spans="1:32">
      <c r="A77" s="6" t="s">
        <v>5</v>
      </c>
      <c r="B77" s="6" t="s">
        <v>81</v>
      </c>
      <c r="C77" s="6" t="str">
        <f t="shared" ref="C77:C82" si="6">"141904"</f>
        <v>141904</v>
      </c>
      <c r="D77" s="6" t="s">
        <v>70</v>
      </c>
      <c r="E77" s="6">
        <v>1</v>
      </c>
      <c r="F77" s="6">
        <v>779</v>
      </c>
      <c r="G77" s="6">
        <v>607</v>
      </c>
      <c r="H77" s="6">
        <v>241</v>
      </c>
      <c r="I77" s="6">
        <v>366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366</v>
      </c>
      <c r="T77" s="6">
        <v>0</v>
      </c>
      <c r="U77" s="6">
        <v>0</v>
      </c>
      <c r="V77" s="6">
        <v>366</v>
      </c>
      <c r="W77" s="6">
        <v>10</v>
      </c>
      <c r="X77" s="6">
        <v>10</v>
      </c>
      <c r="Y77" s="6">
        <v>0</v>
      </c>
      <c r="Z77" s="6">
        <v>0</v>
      </c>
      <c r="AA77" s="6">
        <v>356</v>
      </c>
      <c r="AB77" s="6">
        <v>166</v>
      </c>
      <c r="AC77" s="6">
        <v>134</v>
      </c>
      <c r="AD77" s="6">
        <v>14</v>
      </c>
      <c r="AE77" s="6">
        <v>42</v>
      </c>
      <c r="AF77" s="6">
        <v>356</v>
      </c>
    </row>
    <row r="78" spans="1:32">
      <c r="A78" s="6" t="s">
        <v>5</v>
      </c>
      <c r="B78" s="6" t="s">
        <v>81</v>
      </c>
      <c r="C78" s="6" t="str">
        <f t="shared" si="6"/>
        <v>141904</v>
      </c>
      <c r="D78" s="6" t="s">
        <v>82</v>
      </c>
      <c r="E78" s="6">
        <v>2</v>
      </c>
      <c r="F78" s="6">
        <v>804</v>
      </c>
      <c r="G78" s="6">
        <v>615</v>
      </c>
      <c r="H78" s="6">
        <v>353</v>
      </c>
      <c r="I78" s="6">
        <v>262</v>
      </c>
      <c r="J78" s="6">
        <v>0</v>
      </c>
      <c r="K78" s="6">
        <v>1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262</v>
      </c>
      <c r="T78" s="6">
        <v>0</v>
      </c>
      <c r="U78" s="6">
        <v>0</v>
      </c>
      <c r="V78" s="6">
        <v>262</v>
      </c>
      <c r="W78" s="6">
        <v>10</v>
      </c>
      <c r="X78" s="6">
        <v>0</v>
      </c>
      <c r="Y78" s="6">
        <v>6</v>
      </c>
      <c r="Z78" s="6">
        <v>0</v>
      </c>
      <c r="AA78" s="6">
        <v>252</v>
      </c>
      <c r="AB78" s="6">
        <v>106</v>
      </c>
      <c r="AC78" s="6">
        <v>126</v>
      </c>
      <c r="AD78" s="6">
        <v>8</v>
      </c>
      <c r="AE78" s="6">
        <v>12</v>
      </c>
      <c r="AF78" s="6">
        <v>252</v>
      </c>
    </row>
    <row r="79" spans="1:32">
      <c r="A79" s="6" t="s">
        <v>5</v>
      </c>
      <c r="B79" s="6" t="s">
        <v>81</v>
      </c>
      <c r="C79" s="6" t="str">
        <f t="shared" si="6"/>
        <v>141904</v>
      </c>
      <c r="D79" s="6" t="s">
        <v>83</v>
      </c>
      <c r="E79" s="6">
        <v>3</v>
      </c>
      <c r="F79" s="6">
        <v>692</v>
      </c>
      <c r="G79" s="6">
        <v>536</v>
      </c>
      <c r="H79" s="6">
        <v>277</v>
      </c>
      <c r="I79" s="6">
        <v>259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259</v>
      </c>
      <c r="T79" s="6">
        <v>0</v>
      </c>
      <c r="U79" s="6">
        <v>0</v>
      </c>
      <c r="V79" s="6">
        <v>259</v>
      </c>
      <c r="W79" s="6">
        <v>6</v>
      </c>
      <c r="X79" s="6">
        <v>1</v>
      </c>
      <c r="Y79" s="6">
        <v>4</v>
      </c>
      <c r="Z79" s="6">
        <v>0</v>
      </c>
      <c r="AA79" s="6">
        <v>253</v>
      </c>
      <c r="AB79" s="6">
        <v>124</v>
      </c>
      <c r="AC79" s="6">
        <v>111</v>
      </c>
      <c r="AD79" s="6">
        <v>9</v>
      </c>
      <c r="AE79" s="6">
        <v>9</v>
      </c>
      <c r="AF79" s="6">
        <v>253</v>
      </c>
    </row>
    <row r="80" spans="1:32">
      <c r="A80" s="6" t="s">
        <v>5</v>
      </c>
      <c r="B80" s="6" t="s">
        <v>81</v>
      </c>
      <c r="C80" s="6" t="str">
        <f t="shared" si="6"/>
        <v>141904</v>
      </c>
      <c r="D80" s="6" t="s">
        <v>11</v>
      </c>
      <c r="E80" s="6">
        <v>4</v>
      </c>
      <c r="F80" s="6">
        <v>692</v>
      </c>
      <c r="G80" s="6">
        <v>532</v>
      </c>
      <c r="H80" s="6">
        <v>232</v>
      </c>
      <c r="I80" s="6">
        <v>300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300</v>
      </c>
      <c r="T80" s="6">
        <v>0</v>
      </c>
      <c r="U80" s="6">
        <v>0</v>
      </c>
      <c r="V80" s="6">
        <v>300</v>
      </c>
      <c r="W80" s="6">
        <v>5</v>
      </c>
      <c r="X80" s="6">
        <v>0</v>
      </c>
      <c r="Y80" s="6">
        <v>5</v>
      </c>
      <c r="Z80" s="6">
        <v>0</v>
      </c>
      <c r="AA80" s="6">
        <v>295</v>
      </c>
      <c r="AB80" s="6">
        <v>128</v>
      </c>
      <c r="AC80" s="6">
        <v>131</v>
      </c>
      <c r="AD80" s="6">
        <v>18</v>
      </c>
      <c r="AE80" s="6">
        <v>18</v>
      </c>
      <c r="AF80" s="6">
        <v>295</v>
      </c>
    </row>
    <row r="81" spans="1:32">
      <c r="A81" s="6" t="s">
        <v>5</v>
      </c>
      <c r="B81" s="6" t="s">
        <v>81</v>
      </c>
      <c r="C81" s="6" t="str">
        <f t="shared" si="6"/>
        <v>141904</v>
      </c>
      <c r="D81" s="6" t="s">
        <v>84</v>
      </c>
      <c r="E81" s="6">
        <v>5</v>
      </c>
      <c r="F81" s="6">
        <v>1047</v>
      </c>
      <c r="G81" s="6">
        <v>807</v>
      </c>
      <c r="H81" s="6">
        <v>351</v>
      </c>
      <c r="I81" s="6">
        <v>456</v>
      </c>
      <c r="J81" s="6">
        <v>0</v>
      </c>
      <c r="K81" s="6">
        <v>1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456</v>
      </c>
      <c r="T81" s="6">
        <v>0</v>
      </c>
      <c r="U81" s="6">
        <v>0</v>
      </c>
      <c r="V81" s="6">
        <v>456</v>
      </c>
      <c r="W81" s="6">
        <v>12</v>
      </c>
      <c r="X81" s="6">
        <v>2</v>
      </c>
      <c r="Y81" s="6">
        <v>10</v>
      </c>
      <c r="Z81" s="6">
        <v>0</v>
      </c>
      <c r="AA81" s="6">
        <v>444</v>
      </c>
      <c r="AB81" s="6">
        <v>254</v>
      </c>
      <c r="AC81" s="6">
        <v>149</v>
      </c>
      <c r="AD81" s="6">
        <v>15</v>
      </c>
      <c r="AE81" s="6">
        <v>26</v>
      </c>
      <c r="AF81" s="6">
        <v>444</v>
      </c>
    </row>
    <row r="82" spans="1:32">
      <c r="A82" s="6" t="s">
        <v>5</v>
      </c>
      <c r="B82" s="6" t="s">
        <v>81</v>
      </c>
      <c r="C82" s="6" t="str">
        <f t="shared" si="6"/>
        <v>141904</v>
      </c>
      <c r="D82" s="6" t="s">
        <v>83</v>
      </c>
      <c r="E82" s="6">
        <v>6</v>
      </c>
      <c r="F82" s="6">
        <v>618</v>
      </c>
      <c r="G82" s="6">
        <v>474</v>
      </c>
      <c r="H82" s="6">
        <v>268</v>
      </c>
      <c r="I82" s="6">
        <v>206</v>
      </c>
      <c r="J82" s="6">
        <v>0</v>
      </c>
      <c r="K82" s="6">
        <v>1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206</v>
      </c>
      <c r="T82" s="6">
        <v>0</v>
      </c>
      <c r="U82" s="6">
        <v>0</v>
      </c>
      <c r="V82" s="6">
        <v>206</v>
      </c>
      <c r="W82" s="6">
        <v>8</v>
      </c>
      <c r="X82" s="6">
        <v>0</v>
      </c>
      <c r="Y82" s="6">
        <v>8</v>
      </c>
      <c r="Z82" s="6">
        <v>0</v>
      </c>
      <c r="AA82" s="6">
        <v>198</v>
      </c>
      <c r="AB82" s="6">
        <v>67</v>
      </c>
      <c r="AC82" s="6">
        <v>116</v>
      </c>
      <c r="AD82" s="6">
        <v>6</v>
      </c>
      <c r="AE82" s="6">
        <v>9</v>
      </c>
      <c r="AF82" s="6">
        <v>198</v>
      </c>
    </row>
    <row r="83" spans="1:32">
      <c r="A83" s="6" t="s">
        <v>5</v>
      </c>
      <c r="B83" s="6" t="s">
        <v>85</v>
      </c>
      <c r="C83" s="6" t="str">
        <f t="shared" ref="C83:C88" si="7">"141905"</f>
        <v>141905</v>
      </c>
      <c r="D83" s="6" t="s">
        <v>86</v>
      </c>
      <c r="E83" s="6">
        <v>1</v>
      </c>
      <c r="F83" s="6">
        <v>1063</v>
      </c>
      <c r="G83" s="6">
        <v>813</v>
      </c>
      <c r="H83" s="6">
        <v>347</v>
      </c>
      <c r="I83" s="6">
        <v>466</v>
      </c>
      <c r="J83" s="6">
        <v>1</v>
      </c>
      <c r="K83" s="6">
        <v>3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466</v>
      </c>
      <c r="T83" s="6">
        <v>0</v>
      </c>
      <c r="U83" s="6">
        <v>0</v>
      </c>
      <c r="V83" s="6">
        <v>466</v>
      </c>
      <c r="W83" s="6">
        <v>18</v>
      </c>
      <c r="X83" s="6">
        <v>5</v>
      </c>
      <c r="Y83" s="6">
        <v>13</v>
      </c>
      <c r="Z83" s="6">
        <v>0</v>
      </c>
      <c r="AA83" s="6">
        <v>448</v>
      </c>
      <c r="AB83" s="6">
        <v>192</v>
      </c>
      <c r="AC83" s="6">
        <v>154</v>
      </c>
      <c r="AD83" s="6">
        <v>32</v>
      </c>
      <c r="AE83" s="6">
        <v>70</v>
      </c>
      <c r="AF83" s="6">
        <v>448</v>
      </c>
    </row>
    <row r="84" spans="1:32">
      <c r="A84" s="6" t="s">
        <v>5</v>
      </c>
      <c r="B84" s="6" t="s">
        <v>85</v>
      </c>
      <c r="C84" s="6" t="str">
        <f t="shared" si="7"/>
        <v>141905</v>
      </c>
      <c r="D84" s="6" t="s">
        <v>87</v>
      </c>
      <c r="E84" s="6">
        <v>2</v>
      </c>
      <c r="F84" s="6">
        <v>1329</v>
      </c>
      <c r="G84" s="6">
        <v>1004</v>
      </c>
      <c r="H84" s="6">
        <v>506</v>
      </c>
      <c r="I84" s="6">
        <v>498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498</v>
      </c>
      <c r="T84" s="6">
        <v>0</v>
      </c>
      <c r="U84" s="6">
        <v>0</v>
      </c>
      <c r="V84" s="6">
        <v>498</v>
      </c>
      <c r="W84" s="6">
        <v>20</v>
      </c>
      <c r="X84" s="6">
        <v>5</v>
      </c>
      <c r="Y84" s="6">
        <v>15</v>
      </c>
      <c r="Z84" s="6">
        <v>0</v>
      </c>
      <c r="AA84" s="6">
        <v>478</v>
      </c>
      <c r="AB84" s="6">
        <v>254</v>
      </c>
      <c r="AC84" s="6">
        <v>165</v>
      </c>
      <c r="AD84" s="6">
        <v>30</v>
      </c>
      <c r="AE84" s="6">
        <v>29</v>
      </c>
      <c r="AF84" s="6">
        <v>478</v>
      </c>
    </row>
    <row r="85" spans="1:32">
      <c r="A85" s="6" t="s">
        <v>5</v>
      </c>
      <c r="B85" s="6" t="s">
        <v>85</v>
      </c>
      <c r="C85" s="6" t="str">
        <f t="shared" si="7"/>
        <v>141905</v>
      </c>
      <c r="D85" s="6" t="s">
        <v>88</v>
      </c>
      <c r="E85" s="6">
        <v>3</v>
      </c>
      <c r="F85" s="6">
        <v>352</v>
      </c>
      <c r="G85" s="6">
        <v>270</v>
      </c>
      <c r="H85" s="6">
        <v>134</v>
      </c>
      <c r="I85" s="6">
        <v>136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136</v>
      </c>
      <c r="T85" s="6">
        <v>0</v>
      </c>
      <c r="U85" s="6">
        <v>0</v>
      </c>
      <c r="V85" s="6">
        <v>136</v>
      </c>
      <c r="W85" s="6">
        <v>2</v>
      </c>
      <c r="X85" s="6">
        <v>0</v>
      </c>
      <c r="Y85" s="6">
        <v>2</v>
      </c>
      <c r="Z85" s="6">
        <v>0</v>
      </c>
      <c r="AA85" s="6">
        <v>134</v>
      </c>
      <c r="AB85" s="6">
        <v>58</v>
      </c>
      <c r="AC85" s="6">
        <v>65</v>
      </c>
      <c r="AD85" s="6">
        <v>5</v>
      </c>
      <c r="AE85" s="6">
        <v>6</v>
      </c>
      <c r="AF85" s="6">
        <v>134</v>
      </c>
    </row>
    <row r="86" spans="1:32">
      <c r="A86" s="6" t="s">
        <v>5</v>
      </c>
      <c r="B86" s="6" t="s">
        <v>85</v>
      </c>
      <c r="C86" s="6" t="str">
        <f t="shared" si="7"/>
        <v>141905</v>
      </c>
      <c r="D86" s="6" t="s">
        <v>89</v>
      </c>
      <c r="E86" s="6">
        <v>4</v>
      </c>
      <c r="F86" s="6">
        <v>721</v>
      </c>
      <c r="G86" s="6">
        <v>553</v>
      </c>
      <c r="H86" s="6">
        <v>317</v>
      </c>
      <c r="I86" s="6">
        <v>236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236</v>
      </c>
      <c r="T86" s="6">
        <v>0</v>
      </c>
      <c r="U86" s="6">
        <v>0</v>
      </c>
      <c r="V86" s="6">
        <v>236</v>
      </c>
      <c r="W86" s="6">
        <v>7</v>
      </c>
      <c r="X86" s="6">
        <v>2</v>
      </c>
      <c r="Y86" s="6">
        <v>5</v>
      </c>
      <c r="Z86" s="6">
        <v>0</v>
      </c>
      <c r="AA86" s="6">
        <v>229</v>
      </c>
      <c r="AB86" s="6">
        <v>98</v>
      </c>
      <c r="AC86" s="6">
        <v>104</v>
      </c>
      <c r="AD86" s="6">
        <v>10</v>
      </c>
      <c r="AE86" s="6">
        <v>17</v>
      </c>
      <c r="AF86" s="6">
        <v>229</v>
      </c>
    </row>
    <row r="87" spans="1:32">
      <c r="A87" s="6" t="s">
        <v>5</v>
      </c>
      <c r="B87" s="6" t="s">
        <v>85</v>
      </c>
      <c r="C87" s="6" t="str">
        <f t="shared" si="7"/>
        <v>141905</v>
      </c>
      <c r="D87" s="6" t="s">
        <v>86</v>
      </c>
      <c r="E87" s="6">
        <v>5</v>
      </c>
      <c r="F87" s="6">
        <v>1197</v>
      </c>
      <c r="G87" s="6">
        <v>916</v>
      </c>
      <c r="H87" s="6">
        <v>404</v>
      </c>
      <c r="I87" s="6">
        <v>512</v>
      </c>
      <c r="J87" s="6">
        <v>0</v>
      </c>
      <c r="K87" s="6">
        <v>1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511</v>
      </c>
      <c r="T87" s="6">
        <v>0</v>
      </c>
      <c r="U87" s="6">
        <v>0</v>
      </c>
      <c r="V87" s="6">
        <v>511</v>
      </c>
      <c r="W87" s="6">
        <v>27</v>
      </c>
      <c r="X87" s="6">
        <v>7</v>
      </c>
      <c r="Y87" s="6">
        <v>20</v>
      </c>
      <c r="Z87" s="6">
        <v>0</v>
      </c>
      <c r="AA87" s="6">
        <v>484</v>
      </c>
      <c r="AB87" s="6">
        <v>218</v>
      </c>
      <c r="AC87" s="6">
        <v>179</v>
      </c>
      <c r="AD87" s="6">
        <v>25</v>
      </c>
      <c r="AE87" s="6">
        <v>62</v>
      </c>
      <c r="AF87" s="6">
        <v>484</v>
      </c>
    </row>
    <row r="88" spans="1:32">
      <c r="A88" s="6" t="s">
        <v>5</v>
      </c>
      <c r="B88" s="6" t="s">
        <v>85</v>
      </c>
      <c r="C88" s="6" t="str">
        <f t="shared" si="7"/>
        <v>141905</v>
      </c>
      <c r="D88" s="6" t="s">
        <v>90</v>
      </c>
      <c r="E88" s="6">
        <v>6</v>
      </c>
      <c r="F88" s="6">
        <v>1767</v>
      </c>
      <c r="G88" s="6">
        <v>1323</v>
      </c>
      <c r="H88" s="6">
        <v>681</v>
      </c>
      <c r="I88" s="6">
        <v>641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641</v>
      </c>
      <c r="T88" s="6">
        <v>0</v>
      </c>
      <c r="U88" s="6">
        <v>0</v>
      </c>
      <c r="V88" s="6">
        <v>641</v>
      </c>
      <c r="W88" s="6">
        <v>26</v>
      </c>
      <c r="X88" s="6">
        <v>2</v>
      </c>
      <c r="Y88" s="6">
        <v>24</v>
      </c>
      <c r="Z88" s="6">
        <v>0</v>
      </c>
      <c r="AA88" s="6">
        <v>615</v>
      </c>
      <c r="AB88" s="6">
        <v>245</v>
      </c>
      <c r="AC88" s="6">
        <v>300</v>
      </c>
      <c r="AD88" s="6">
        <v>27</v>
      </c>
      <c r="AE88" s="6">
        <v>43</v>
      </c>
      <c r="AF88" s="6">
        <v>615</v>
      </c>
    </row>
    <row r="89" spans="1:32">
      <c r="A89" s="6" t="s">
        <v>5</v>
      </c>
      <c r="B89" s="6" t="s">
        <v>91</v>
      </c>
      <c r="C89" s="6" t="str">
        <f t="shared" ref="C89:C98" si="8">"141906"</f>
        <v>141906</v>
      </c>
      <c r="D89" s="6" t="s">
        <v>11</v>
      </c>
      <c r="E89" s="6">
        <v>1</v>
      </c>
      <c r="F89" s="6">
        <v>1388</v>
      </c>
      <c r="G89" s="6">
        <v>1042</v>
      </c>
      <c r="H89" s="6">
        <v>368</v>
      </c>
      <c r="I89" s="6">
        <v>674</v>
      </c>
      <c r="J89" s="6">
        <v>1</v>
      </c>
      <c r="K89" s="6">
        <v>3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674</v>
      </c>
      <c r="T89" s="6">
        <v>0</v>
      </c>
      <c r="U89" s="6">
        <v>0</v>
      </c>
      <c r="V89" s="6">
        <v>674</v>
      </c>
      <c r="W89" s="6">
        <v>29</v>
      </c>
      <c r="X89" s="6">
        <v>20</v>
      </c>
      <c r="Y89" s="6">
        <v>9</v>
      </c>
      <c r="Z89" s="6">
        <v>0</v>
      </c>
      <c r="AA89" s="6">
        <v>645</v>
      </c>
      <c r="AB89" s="6">
        <v>312</v>
      </c>
      <c r="AC89" s="6">
        <v>245</v>
      </c>
      <c r="AD89" s="6">
        <v>43</v>
      </c>
      <c r="AE89" s="6">
        <v>45</v>
      </c>
      <c r="AF89" s="6">
        <v>645</v>
      </c>
    </row>
    <row r="90" spans="1:32">
      <c r="A90" s="6" t="s">
        <v>5</v>
      </c>
      <c r="B90" s="6" t="s">
        <v>91</v>
      </c>
      <c r="C90" s="6" t="str">
        <f t="shared" si="8"/>
        <v>141906</v>
      </c>
      <c r="D90" s="6" t="s">
        <v>92</v>
      </c>
      <c r="E90" s="6">
        <v>2</v>
      </c>
      <c r="F90" s="6">
        <v>1075</v>
      </c>
      <c r="G90" s="6">
        <v>820</v>
      </c>
      <c r="H90" s="6">
        <v>272</v>
      </c>
      <c r="I90" s="6">
        <v>548</v>
      </c>
      <c r="J90" s="6">
        <v>1</v>
      </c>
      <c r="K90" s="6">
        <v>2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548</v>
      </c>
      <c r="T90" s="6">
        <v>0</v>
      </c>
      <c r="U90" s="6">
        <v>0</v>
      </c>
      <c r="V90" s="6">
        <v>548</v>
      </c>
      <c r="W90" s="6">
        <v>19</v>
      </c>
      <c r="X90" s="6">
        <v>2</v>
      </c>
      <c r="Y90" s="6">
        <v>15</v>
      </c>
      <c r="Z90" s="6">
        <v>0</v>
      </c>
      <c r="AA90" s="6">
        <v>529</v>
      </c>
      <c r="AB90" s="6">
        <v>205</v>
      </c>
      <c r="AC90" s="6">
        <v>242</v>
      </c>
      <c r="AD90" s="6">
        <v>33</v>
      </c>
      <c r="AE90" s="6">
        <v>49</v>
      </c>
      <c r="AF90" s="6">
        <v>529</v>
      </c>
    </row>
    <row r="91" spans="1:32">
      <c r="A91" s="6" t="s">
        <v>5</v>
      </c>
      <c r="B91" s="6" t="s">
        <v>91</v>
      </c>
      <c r="C91" s="6" t="str">
        <f t="shared" si="8"/>
        <v>141906</v>
      </c>
      <c r="D91" s="6" t="s">
        <v>92</v>
      </c>
      <c r="E91" s="6">
        <v>3</v>
      </c>
      <c r="F91" s="6">
        <v>969</v>
      </c>
      <c r="G91" s="6">
        <v>740</v>
      </c>
      <c r="H91" s="6">
        <v>229</v>
      </c>
      <c r="I91" s="6">
        <v>511</v>
      </c>
      <c r="J91" s="6">
        <v>0</v>
      </c>
      <c r="K91" s="6">
        <v>2</v>
      </c>
      <c r="L91" s="6">
        <v>1</v>
      </c>
      <c r="M91" s="6">
        <v>1</v>
      </c>
      <c r="N91" s="6">
        <v>0</v>
      </c>
      <c r="O91" s="6">
        <v>0</v>
      </c>
      <c r="P91" s="6">
        <v>0</v>
      </c>
      <c r="Q91" s="6">
        <v>0</v>
      </c>
      <c r="R91" s="6">
        <v>1</v>
      </c>
      <c r="S91" s="6">
        <v>512</v>
      </c>
      <c r="T91" s="6">
        <v>1</v>
      </c>
      <c r="U91" s="6">
        <v>0</v>
      </c>
      <c r="V91" s="6">
        <v>512</v>
      </c>
      <c r="W91" s="6">
        <v>20</v>
      </c>
      <c r="X91" s="6">
        <v>9</v>
      </c>
      <c r="Y91" s="6">
        <v>11</v>
      </c>
      <c r="Z91" s="6">
        <v>0</v>
      </c>
      <c r="AA91" s="6">
        <v>492</v>
      </c>
      <c r="AB91" s="6">
        <v>196</v>
      </c>
      <c r="AC91" s="6">
        <v>226</v>
      </c>
      <c r="AD91" s="6">
        <v>29</v>
      </c>
      <c r="AE91" s="6">
        <v>41</v>
      </c>
      <c r="AF91" s="6">
        <v>492</v>
      </c>
    </row>
    <row r="92" spans="1:32">
      <c r="A92" s="6" t="s">
        <v>5</v>
      </c>
      <c r="B92" s="6" t="s">
        <v>91</v>
      </c>
      <c r="C92" s="6" t="str">
        <f t="shared" si="8"/>
        <v>141906</v>
      </c>
      <c r="D92" s="6" t="s">
        <v>11</v>
      </c>
      <c r="E92" s="6">
        <v>4</v>
      </c>
      <c r="F92" s="6">
        <v>1679</v>
      </c>
      <c r="G92" s="6">
        <v>1247</v>
      </c>
      <c r="H92" s="6">
        <v>379</v>
      </c>
      <c r="I92" s="6">
        <v>868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868</v>
      </c>
      <c r="T92" s="6">
        <v>0</v>
      </c>
      <c r="U92" s="6">
        <v>0</v>
      </c>
      <c r="V92" s="6">
        <v>868</v>
      </c>
      <c r="W92" s="6">
        <v>32</v>
      </c>
      <c r="X92" s="6">
        <v>4</v>
      </c>
      <c r="Y92" s="6">
        <v>28</v>
      </c>
      <c r="Z92" s="6">
        <v>0</v>
      </c>
      <c r="AA92" s="6">
        <v>836</v>
      </c>
      <c r="AB92" s="6">
        <v>428</v>
      </c>
      <c r="AC92" s="6">
        <v>312</v>
      </c>
      <c r="AD92" s="6">
        <v>58</v>
      </c>
      <c r="AE92" s="6">
        <v>38</v>
      </c>
      <c r="AF92" s="6">
        <v>836</v>
      </c>
    </row>
    <row r="93" spans="1:32">
      <c r="A93" s="6" t="s">
        <v>5</v>
      </c>
      <c r="B93" s="6" t="s">
        <v>91</v>
      </c>
      <c r="C93" s="6" t="str">
        <f t="shared" si="8"/>
        <v>141906</v>
      </c>
      <c r="D93" s="6" t="s">
        <v>11</v>
      </c>
      <c r="E93" s="6">
        <v>5</v>
      </c>
      <c r="F93" s="6">
        <v>528</v>
      </c>
      <c r="G93" s="6">
        <v>410</v>
      </c>
      <c r="H93" s="6">
        <v>133</v>
      </c>
      <c r="I93" s="6">
        <v>277</v>
      </c>
      <c r="J93" s="6">
        <v>0</v>
      </c>
      <c r="K93" s="6">
        <v>1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277</v>
      </c>
      <c r="T93" s="6">
        <v>0</v>
      </c>
      <c r="U93" s="6">
        <v>0</v>
      </c>
      <c r="V93" s="6">
        <v>277</v>
      </c>
      <c r="W93" s="6">
        <v>8</v>
      </c>
      <c r="X93" s="6">
        <v>1</v>
      </c>
      <c r="Y93" s="6">
        <v>7</v>
      </c>
      <c r="Z93" s="6">
        <v>0</v>
      </c>
      <c r="AA93" s="6">
        <v>269</v>
      </c>
      <c r="AB93" s="6">
        <v>199</v>
      </c>
      <c r="AC93" s="6">
        <v>57</v>
      </c>
      <c r="AD93" s="6">
        <v>7</v>
      </c>
      <c r="AE93" s="6">
        <v>6</v>
      </c>
      <c r="AF93" s="6">
        <v>269</v>
      </c>
    </row>
    <row r="94" spans="1:32">
      <c r="A94" s="6" t="s">
        <v>5</v>
      </c>
      <c r="B94" s="6" t="s">
        <v>91</v>
      </c>
      <c r="C94" s="6" t="str">
        <f t="shared" si="8"/>
        <v>141906</v>
      </c>
      <c r="D94" s="6" t="s">
        <v>11</v>
      </c>
      <c r="E94" s="6">
        <v>6</v>
      </c>
      <c r="F94" s="6">
        <v>796</v>
      </c>
      <c r="G94" s="6">
        <v>600</v>
      </c>
      <c r="H94" s="6">
        <v>223</v>
      </c>
      <c r="I94" s="6">
        <v>377</v>
      </c>
      <c r="J94" s="6">
        <v>0</v>
      </c>
      <c r="K94" s="6">
        <v>1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377</v>
      </c>
      <c r="T94" s="6">
        <v>0</v>
      </c>
      <c r="U94" s="6">
        <v>0</v>
      </c>
      <c r="V94" s="6">
        <v>377</v>
      </c>
      <c r="W94" s="6">
        <v>6</v>
      </c>
      <c r="X94" s="6">
        <v>1</v>
      </c>
      <c r="Y94" s="6">
        <v>5</v>
      </c>
      <c r="Z94" s="6">
        <v>0</v>
      </c>
      <c r="AA94" s="6">
        <v>371</v>
      </c>
      <c r="AB94" s="6">
        <v>203</v>
      </c>
      <c r="AC94" s="6">
        <v>117</v>
      </c>
      <c r="AD94" s="6">
        <v>21</v>
      </c>
      <c r="AE94" s="6">
        <v>30</v>
      </c>
      <c r="AF94" s="6">
        <v>371</v>
      </c>
    </row>
    <row r="95" spans="1:32">
      <c r="A95" s="6" t="s">
        <v>5</v>
      </c>
      <c r="B95" s="6" t="s">
        <v>91</v>
      </c>
      <c r="C95" s="6" t="str">
        <f t="shared" si="8"/>
        <v>141906</v>
      </c>
      <c r="D95" s="6" t="s">
        <v>11</v>
      </c>
      <c r="E95" s="6">
        <v>7</v>
      </c>
      <c r="F95" s="6">
        <v>1101</v>
      </c>
      <c r="G95" s="6">
        <v>830</v>
      </c>
      <c r="H95" s="6">
        <v>368</v>
      </c>
      <c r="I95" s="6">
        <v>462</v>
      </c>
      <c r="J95" s="6">
        <v>0</v>
      </c>
      <c r="K95" s="6">
        <v>2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462</v>
      </c>
      <c r="T95" s="6">
        <v>0</v>
      </c>
      <c r="U95" s="6">
        <v>0</v>
      </c>
      <c r="V95" s="6">
        <v>462</v>
      </c>
      <c r="W95" s="6">
        <v>15</v>
      </c>
      <c r="X95" s="6">
        <v>2</v>
      </c>
      <c r="Y95" s="6">
        <v>13</v>
      </c>
      <c r="Z95" s="6">
        <v>0</v>
      </c>
      <c r="AA95" s="6">
        <v>447</v>
      </c>
      <c r="AB95" s="6">
        <v>253</v>
      </c>
      <c r="AC95" s="6">
        <v>165</v>
      </c>
      <c r="AD95" s="6">
        <v>10</v>
      </c>
      <c r="AE95" s="6">
        <v>19</v>
      </c>
      <c r="AF95" s="6">
        <v>447</v>
      </c>
    </row>
    <row r="96" spans="1:32">
      <c r="A96" s="6" t="s">
        <v>5</v>
      </c>
      <c r="B96" s="6" t="s">
        <v>91</v>
      </c>
      <c r="C96" s="6" t="str">
        <f t="shared" si="8"/>
        <v>141906</v>
      </c>
      <c r="D96" s="6" t="s">
        <v>93</v>
      </c>
      <c r="E96" s="6">
        <v>8</v>
      </c>
      <c r="F96" s="6">
        <v>394</v>
      </c>
      <c r="G96" s="6">
        <v>297</v>
      </c>
      <c r="H96" s="6">
        <v>151</v>
      </c>
      <c r="I96" s="6">
        <v>146</v>
      </c>
      <c r="J96" s="6">
        <v>0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146</v>
      </c>
      <c r="T96" s="6">
        <v>0</v>
      </c>
      <c r="U96" s="6">
        <v>0</v>
      </c>
      <c r="V96" s="6">
        <v>146</v>
      </c>
      <c r="W96" s="6">
        <v>5</v>
      </c>
      <c r="X96" s="6">
        <v>0</v>
      </c>
      <c r="Y96" s="6">
        <v>4</v>
      </c>
      <c r="Z96" s="6">
        <v>0</v>
      </c>
      <c r="AA96" s="6">
        <v>141</v>
      </c>
      <c r="AB96" s="6">
        <v>53</v>
      </c>
      <c r="AC96" s="6">
        <v>74</v>
      </c>
      <c r="AD96" s="6">
        <v>8</v>
      </c>
      <c r="AE96" s="6">
        <v>6</v>
      </c>
      <c r="AF96" s="6">
        <v>141</v>
      </c>
    </row>
    <row r="97" spans="1:32">
      <c r="A97" s="6" t="s">
        <v>5</v>
      </c>
      <c r="B97" s="6" t="s">
        <v>91</v>
      </c>
      <c r="C97" s="6" t="str">
        <f t="shared" si="8"/>
        <v>141906</v>
      </c>
      <c r="D97" s="6" t="s">
        <v>11</v>
      </c>
      <c r="E97" s="6">
        <v>9</v>
      </c>
      <c r="F97" s="6">
        <v>578</v>
      </c>
      <c r="G97" s="6">
        <v>440</v>
      </c>
      <c r="H97" s="6">
        <v>193</v>
      </c>
      <c r="I97" s="6">
        <v>247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247</v>
      </c>
      <c r="T97" s="6">
        <v>0</v>
      </c>
      <c r="U97" s="6">
        <v>0</v>
      </c>
      <c r="V97" s="6">
        <v>247</v>
      </c>
      <c r="W97" s="6">
        <v>8</v>
      </c>
      <c r="X97" s="6">
        <v>0</v>
      </c>
      <c r="Y97" s="6">
        <v>8</v>
      </c>
      <c r="Z97" s="6">
        <v>0</v>
      </c>
      <c r="AA97" s="6">
        <v>239</v>
      </c>
      <c r="AB97" s="6">
        <v>116</v>
      </c>
      <c r="AC97" s="6">
        <v>117</v>
      </c>
      <c r="AD97" s="6">
        <v>3</v>
      </c>
      <c r="AE97" s="6">
        <v>3</v>
      </c>
      <c r="AF97" s="6">
        <v>239</v>
      </c>
    </row>
    <row r="98" spans="1:32">
      <c r="A98" s="6" t="s">
        <v>5</v>
      </c>
      <c r="B98" s="6" t="s">
        <v>91</v>
      </c>
      <c r="C98" s="6" t="str">
        <f t="shared" si="8"/>
        <v>141906</v>
      </c>
      <c r="D98" s="6" t="s">
        <v>7</v>
      </c>
      <c r="E98" s="6">
        <v>10</v>
      </c>
      <c r="F98" s="6">
        <v>529</v>
      </c>
      <c r="G98" s="6">
        <v>400</v>
      </c>
      <c r="H98" s="6">
        <v>207</v>
      </c>
      <c r="I98" s="6">
        <v>193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193</v>
      </c>
      <c r="T98" s="6">
        <v>0</v>
      </c>
      <c r="U98" s="6">
        <v>0</v>
      </c>
      <c r="V98" s="6">
        <v>193</v>
      </c>
      <c r="W98" s="6">
        <v>7</v>
      </c>
      <c r="X98" s="6">
        <v>0</v>
      </c>
      <c r="Y98" s="6">
        <v>7</v>
      </c>
      <c r="Z98" s="6">
        <v>0</v>
      </c>
      <c r="AA98" s="6">
        <v>186</v>
      </c>
      <c r="AB98" s="6">
        <v>60</v>
      </c>
      <c r="AC98" s="6">
        <v>100</v>
      </c>
      <c r="AD98" s="6">
        <v>8</v>
      </c>
      <c r="AE98" s="6">
        <v>18</v>
      </c>
      <c r="AF98" s="6">
        <v>186</v>
      </c>
    </row>
    <row r="99" spans="1:32">
      <c r="A99" s="6" t="s">
        <v>5</v>
      </c>
      <c r="B99" s="6" t="s">
        <v>94</v>
      </c>
      <c r="C99" s="6" t="str">
        <f t="shared" ref="C99:C104" si="9">"141907"</f>
        <v>141907</v>
      </c>
      <c r="D99" s="6" t="s">
        <v>95</v>
      </c>
      <c r="E99" s="6">
        <v>1</v>
      </c>
      <c r="F99" s="6">
        <v>1196</v>
      </c>
      <c r="G99" s="6">
        <v>899</v>
      </c>
      <c r="H99" s="6">
        <v>324</v>
      </c>
      <c r="I99" s="6">
        <v>575</v>
      </c>
      <c r="J99" s="6">
        <v>1</v>
      </c>
      <c r="K99" s="6">
        <v>6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575</v>
      </c>
      <c r="T99" s="6">
        <v>0</v>
      </c>
      <c r="U99" s="6">
        <v>0</v>
      </c>
      <c r="V99" s="6">
        <v>575</v>
      </c>
      <c r="W99" s="6">
        <v>33</v>
      </c>
      <c r="X99" s="6">
        <v>7</v>
      </c>
      <c r="Y99" s="6">
        <v>26</v>
      </c>
      <c r="Z99" s="6">
        <v>0</v>
      </c>
      <c r="AA99" s="6">
        <v>542</v>
      </c>
      <c r="AB99" s="6">
        <v>201</v>
      </c>
      <c r="AC99" s="6">
        <v>245</v>
      </c>
      <c r="AD99" s="6">
        <v>42</v>
      </c>
      <c r="AE99" s="6">
        <v>54</v>
      </c>
      <c r="AF99" s="6">
        <v>542</v>
      </c>
    </row>
    <row r="100" spans="1:32">
      <c r="A100" s="6" t="s">
        <v>5</v>
      </c>
      <c r="B100" s="6" t="s">
        <v>94</v>
      </c>
      <c r="C100" s="6" t="str">
        <f t="shared" si="9"/>
        <v>141907</v>
      </c>
      <c r="D100" s="6" t="s">
        <v>9</v>
      </c>
      <c r="E100" s="6">
        <v>2</v>
      </c>
      <c r="F100" s="6">
        <v>918</v>
      </c>
      <c r="G100" s="6">
        <v>711</v>
      </c>
      <c r="H100" s="6">
        <v>242</v>
      </c>
      <c r="I100" s="6">
        <v>469</v>
      </c>
      <c r="J100" s="6">
        <v>2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469</v>
      </c>
      <c r="T100" s="6">
        <v>0</v>
      </c>
      <c r="U100" s="6">
        <v>0</v>
      </c>
      <c r="V100" s="6">
        <v>469</v>
      </c>
      <c r="W100" s="6">
        <v>20</v>
      </c>
      <c r="X100" s="6">
        <v>6</v>
      </c>
      <c r="Y100" s="6">
        <v>14</v>
      </c>
      <c r="Z100" s="6">
        <v>0</v>
      </c>
      <c r="AA100" s="6">
        <v>449</v>
      </c>
      <c r="AB100" s="6">
        <v>203</v>
      </c>
      <c r="AC100" s="6">
        <v>178</v>
      </c>
      <c r="AD100" s="6">
        <v>20</v>
      </c>
      <c r="AE100" s="6">
        <v>48</v>
      </c>
      <c r="AF100" s="6">
        <v>449</v>
      </c>
    </row>
    <row r="101" spans="1:32">
      <c r="A101" s="6" t="s">
        <v>5</v>
      </c>
      <c r="B101" s="6" t="s">
        <v>94</v>
      </c>
      <c r="C101" s="6" t="str">
        <f t="shared" si="9"/>
        <v>141907</v>
      </c>
      <c r="D101" s="6" t="s">
        <v>96</v>
      </c>
      <c r="E101" s="6">
        <v>3</v>
      </c>
      <c r="F101" s="6">
        <v>717</v>
      </c>
      <c r="G101" s="6">
        <v>548</v>
      </c>
      <c r="H101" s="6">
        <v>233</v>
      </c>
      <c r="I101" s="6">
        <v>315</v>
      </c>
      <c r="J101" s="6">
        <v>0</v>
      </c>
      <c r="K101" s="6">
        <v>1</v>
      </c>
      <c r="L101" s="6">
        <v>2</v>
      </c>
      <c r="M101" s="6">
        <v>2</v>
      </c>
      <c r="N101" s="6">
        <v>0</v>
      </c>
      <c r="O101" s="6">
        <v>0</v>
      </c>
      <c r="P101" s="6">
        <v>0</v>
      </c>
      <c r="Q101" s="6">
        <v>0</v>
      </c>
      <c r="R101" s="6">
        <v>2</v>
      </c>
      <c r="S101" s="6">
        <v>317</v>
      </c>
      <c r="T101" s="6">
        <v>2</v>
      </c>
      <c r="U101" s="6">
        <v>1</v>
      </c>
      <c r="V101" s="6">
        <v>316</v>
      </c>
      <c r="W101" s="6">
        <v>7</v>
      </c>
      <c r="X101" s="6">
        <v>2</v>
      </c>
      <c r="Y101" s="6">
        <v>5</v>
      </c>
      <c r="Z101" s="6">
        <v>0</v>
      </c>
      <c r="AA101" s="6">
        <v>309</v>
      </c>
      <c r="AB101" s="6">
        <v>137</v>
      </c>
      <c r="AC101" s="6">
        <v>145</v>
      </c>
      <c r="AD101" s="6">
        <v>13</v>
      </c>
      <c r="AE101" s="6">
        <v>14</v>
      </c>
      <c r="AF101" s="6">
        <v>309</v>
      </c>
    </row>
    <row r="102" spans="1:32">
      <c r="A102" s="6" t="s">
        <v>5</v>
      </c>
      <c r="B102" s="6" t="s">
        <v>94</v>
      </c>
      <c r="C102" s="6" t="str">
        <f t="shared" si="9"/>
        <v>141907</v>
      </c>
      <c r="D102" s="6" t="s">
        <v>97</v>
      </c>
      <c r="E102" s="6">
        <v>4</v>
      </c>
      <c r="F102" s="6">
        <v>712</v>
      </c>
      <c r="G102" s="6">
        <v>525</v>
      </c>
      <c r="H102" s="6">
        <v>163</v>
      </c>
      <c r="I102" s="6">
        <v>362</v>
      </c>
      <c r="J102" s="6">
        <v>0</v>
      </c>
      <c r="K102" s="6">
        <v>9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362</v>
      </c>
      <c r="T102" s="6">
        <v>0</v>
      </c>
      <c r="U102" s="6">
        <v>0</v>
      </c>
      <c r="V102" s="6">
        <v>362</v>
      </c>
      <c r="W102" s="6">
        <v>18</v>
      </c>
      <c r="X102" s="6">
        <v>6</v>
      </c>
      <c r="Y102" s="6">
        <v>12</v>
      </c>
      <c r="Z102" s="6">
        <v>0</v>
      </c>
      <c r="AA102" s="6">
        <v>344</v>
      </c>
      <c r="AB102" s="6">
        <v>174</v>
      </c>
      <c r="AC102" s="6">
        <v>134</v>
      </c>
      <c r="AD102" s="6">
        <v>7</v>
      </c>
      <c r="AE102" s="6">
        <v>29</v>
      </c>
      <c r="AF102" s="6">
        <v>344</v>
      </c>
    </row>
    <row r="103" spans="1:32">
      <c r="A103" s="6" t="s">
        <v>5</v>
      </c>
      <c r="B103" s="6" t="s">
        <v>94</v>
      </c>
      <c r="C103" s="6" t="str">
        <f t="shared" si="9"/>
        <v>141907</v>
      </c>
      <c r="D103" s="6" t="s">
        <v>98</v>
      </c>
      <c r="E103" s="6">
        <v>5</v>
      </c>
      <c r="F103" s="6">
        <v>390</v>
      </c>
      <c r="G103" s="6">
        <v>304</v>
      </c>
      <c r="H103" s="6">
        <v>138</v>
      </c>
      <c r="I103" s="6">
        <v>166</v>
      </c>
      <c r="J103" s="6">
        <v>0</v>
      </c>
      <c r="K103" s="6">
        <v>1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166</v>
      </c>
      <c r="T103" s="6">
        <v>0</v>
      </c>
      <c r="U103" s="6">
        <v>0</v>
      </c>
      <c r="V103" s="6">
        <v>166</v>
      </c>
      <c r="W103" s="6">
        <v>2</v>
      </c>
      <c r="X103" s="6">
        <v>0</v>
      </c>
      <c r="Y103" s="6">
        <v>2</v>
      </c>
      <c r="Z103" s="6">
        <v>0</v>
      </c>
      <c r="AA103" s="6">
        <v>164</v>
      </c>
      <c r="AB103" s="6">
        <v>46</v>
      </c>
      <c r="AC103" s="6">
        <v>94</v>
      </c>
      <c r="AD103" s="6">
        <v>15</v>
      </c>
      <c r="AE103" s="6">
        <v>9</v>
      </c>
      <c r="AF103" s="6">
        <v>164</v>
      </c>
    </row>
    <row r="104" spans="1:32">
      <c r="A104" s="6" t="s">
        <v>5</v>
      </c>
      <c r="B104" s="6" t="s">
        <v>94</v>
      </c>
      <c r="C104" s="6" t="str">
        <f t="shared" si="9"/>
        <v>141907</v>
      </c>
      <c r="D104" s="6" t="s">
        <v>9</v>
      </c>
      <c r="E104" s="6">
        <v>6</v>
      </c>
      <c r="F104" s="6">
        <v>375</v>
      </c>
      <c r="G104" s="6">
        <v>288</v>
      </c>
      <c r="H104" s="6">
        <v>89</v>
      </c>
      <c r="I104" s="6">
        <v>199</v>
      </c>
      <c r="J104" s="6">
        <v>0</v>
      </c>
      <c r="K104" s="6">
        <v>1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199</v>
      </c>
      <c r="T104" s="6">
        <v>0</v>
      </c>
      <c r="U104" s="6">
        <v>0</v>
      </c>
      <c r="V104" s="6">
        <v>199</v>
      </c>
      <c r="W104" s="6">
        <v>12</v>
      </c>
      <c r="X104" s="6">
        <v>2</v>
      </c>
      <c r="Y104" s="6">
        <v>10</v>
      </c>
      <c r="Z104" s="6">
        <v>0</v>
      </c>
      <c r="AA104" s="6">
        <v>187</v>
      </c>
      <c r="AB104" s="6">
        <v>70</v>
      </c>
      <c r="AC104" s="6">
        <v>74</v>
      </c>
      <c r="AD104" s="6">
        <v>17</v>
      </c>
      <c r="AE104" s="6">
        <v>26</v>
      </c>
      <c r="AF104" s="6">
        <v>187</v>
      </c>
    </row>
    <row r="105" spans="1:32">
      <c r="A105" s="6" t="s">
        <v>5</v>
      </c>
      <c r="B105" s="6" t="s">
        <v>99</v>
      </c>
      <c r="C105" s="6" t="str">
        <f t="shared" ref="C105:C110" si="10">"141908"</f>
        <v>141908</v>
      </c>
      <c r="D105" s="6" t="s">
        <v>100</v>
      </c>
      <c r="E105" s="6">
        <v>1</v>
      </c>
      <c r="F105" s="6">
        <v>1123</v>
      </c>
      <c r="G105" s="6">
        <v>856</v>
      </c>
      <c r="H105" s="6">
        <v>411</v>
      </c>
      <c r="I105" s="6">
        <v>445</v>
      </c>
      <c r="J105" s="6">
        <v>0</v>
      </c>
      <c r="K105" s="6">
        <v>3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445</v>
      </c>
      <c r="T105" s="6">
        <v>0</v>
      </c>
      <c r="U105" s="6">
        <v>0</v>
      </c>
      <c r="V105" s="6">
        <v>445</v>
      </c>
      <c r="W105" s="6">
        <v>12</v>
      </c>
      <c r="X105" s="6">
        <v>3</v>
      </c>
      <c r="Y105" s="6">
        <v>9</v>
      </c>
      <c r="Z105" s="6">
        <v>0</v>
      </c>
      <c r="AA105" s="6">
        <v>433</v>
      </c>
      <c r="AB105" s="6">
        <v>234</v>
      </c>
      <c r="AC105" s="6">
        <v>139</v>
      </c>
      <c r="AD105" s="6">
        <v>31</v>
      </c>
      <c r="AE105" s="6">
        <v>29</v>
      </c>
      <c r="AF105" s="6">
        <v>433</v>
      </c>
    </row>
    <row r="106" spans="1:32">
      <c r="A106" s="6" t="s">
        <v>5</v>
      </c>
      <c r="B106" s="6" t="s">
        <v>99</v>
      </c>
      <c r="C106" s="6" t="str">
        <f t="shared" si="10"/>
        <v>141908</v>
      </c>
      <c r="D106" s="6" t="s">
        <v>101</v>
      </c>
      <c r="E106" s="6">
        <v>2</v>
      </c>
      <c r="F106" s="6">
        <v>1024</v>
      </c>
      <c r="G106" s="6">
        <v>783</v>
      </c>
      <c r="H106" s="6">
        <v>433</v>
      </c>
      <c r="I106" s="6">
        <v>350</v>
      </c>
      <c r="J106" s="6">
        <v>0</v>
      </c>
      <c r="K106" s="6">
        <v>1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350</v>
      </c>
      <c r="T106" s="6">
        <v>0</v>
      </c>
      <c r="U106" s="6">
        <v>0</v>
      </c>
      <c r="V106" s="6">
        <v>350</v>
      </c>
      <c r="W106" s="6">
        <v>11</v>
      </c>
      <c r="X106" s="6">
        <v>1</v>
      </c>
      <c r="Y106" s="6">
        <v>10</v>
      </c>
      <c r="Z106" s="6">
        <v>0</v>
      </c>
      <c r="AA106" s="6">
        <v>339</v>
      </c>
      <c r="AB106" s="6">
        <v>152</v>
      </c>
      <c r="AC106" s="6">
        <v>145</v>
      </c>
      <c r="AD106" s="6">
        <v>18</v>
      </c>
      <c r="AE106" s="6">
        <v>24</v>
      </c>
      <c r="AF106" s="6">
        <v>339</v>
      </c>
    </row>
    <row r="107" spans="1:32">
      <c r="A107" s="6" t="s">
        <v>5</v>
      </c>
      <c r="B107" s="6" t="s">
        <v>99</v>
      </c>
      <c r="C107" s="6" t="str">
        <f t="shared" si="10"/>
        <v>141908</v>
      </c>
      <c r="D107" s="6" t="s">
        <v>101</v>
      </c>
      <c r="E107" s="6">
        <v>3</v>
      </c>
      <c r="F107" s="6">
        <v>1115</v>
      </c>
      <c r="G107" s="6">
        <v>844</v>
      </c>
      <c r="H107" s="6">
        <v>346</v>
      </c>
      <c r="I107" s="6">
        <v>498</v>
      </c>
      <c r="J107" s="6">
        <v>1</v>
      </c>
      <c r="K107" s="6">
        <v>2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498</v>
      </c>
      <c r="T107" s="6">
        <v>0</v>
      </c>
      <c r="U107" s="6">
        <v>0</v>
      </c>
      <c r="V107" s="6">
        <v>498</v>
      </c>
      <c r="W107" s="6">
        <v>15</v>
      </c>
      <c r="X107" s="6">
        <v>5</v>
      </c>
      <c r="Y107" s="6">
        <v>10</v>
      </c>
      <c r="Z107" s="6">
        <v>0</v>
      </c>
      <c r="AA107" s="6">
        <v>483</v>
      </c>
      <c r="AB107" s="6">
        <v>177</v>
      </c>
      <c r="AC107" s="6">
        <v>187</v>
      </c>
      <c r="AD107" s="6">
        <v>37</v>
      </c>
      <c r="AE107" s="6">
        <v>82</v>
      </c>
      <c r="AF107" s="6">
        <v>483</v>
      </c>
    </row>
    <row r="108" spans="1:32">
      <c r="A108" s="6" t="s">
        <v>5</v>
      </c>
      <c r="B108" s="6" t="s">
        <v>99</v>
      </c>
      <c r="C108" s="6" t="str">
        <f t="shared" si="10"/>
        <v>141908</v>
      </c>
      <c r="D108" s="6" t="s">
        <v>102</v>
      </c>
      <c r="E108" s="6">
        <v>4</v>
      </c>
      <c r="F108" s="6">
        <v>1001</v>
      </c>
      <c r="G108" s="6">
        <v>767</v>
      </c>
      <c r="H108" s="6">
        <v>385</v>
      </c>
      <c r="I108" s="6">
        <v>382</v>
      </c>
      <c r="J108" s="6">
        <v>4</v>
      </c>
      <c r="K108" s="6">
        <v>3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382</v>
      </c>
      <c r="T108" s="6">
        <v>0</v>
      </c>
      <c r="U108" s="6">
        <v>0</v>
      </c>
      <c r="V108" s="6">
        <v>382</v>
      </c>
      <c r="W108" s="6">
        <v>24</v>
      </c>
      <c r="X108" s="6">
        <v>4</v>
      </c>
      <c r="Y108" s="6">
        <v>20</v>
      </c>
      <c r="Z108" s="6">
        <v>0</v>
      </c>
      <c r="AA108" s="6">
        <v>358</v>
      </c>
      <c r="AB108" s="6">
        <v>165</v>
      </c>
      <c r="AC108" s="6">
        <v>144</v>
      </c>
      <c r="AD108" s="6">
        <v>19</v>
      </c>
      <c r="AE108" s="6">
        <v>30</v>
      </c>
      <c r="AF108" s="6">
        <v>358</v>
      </c>
    </row>
    <row r="109" spans="1:32">
      <c r="A109" s="6" t="s">
        <v>5</v>
      </c>
      <c r="B109" s="6" t="s">
        <v>99</v>
      </c>
      <c r="C109" s="6" t="str">
        <f t="shared" si="10"/>
        <v>141908</v>
      </c>
      <c r="D109" s="6" t="s">
        <v>103</v>
      </c>
      <c r="E109" s="6">
        <v>5</v>
      </c>
      <c r="F109" s="6">
        <v>726</v>
      </c>
      <c r="G109" s="6">
        <v>556</v>
      </c>
      <c r="H109" s="6">
        <v>316</v>
      </c>
      <c r="I109" s="6">
        <v>240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240</v>
      </c>
      <c r="T109" s="6">
        <v>0</v>
      </c>
      <c r="U109" s="6">
        <v>0</v>
      </c>
      <c r="V109" s="6">
        <v>240</v>
      </c>
      <c r="W109" s="6">
        <v>13</v>
      </c>
      <c r="X109" s="6">
        <v>2</v>
      </c>
      <c r="Y109" s="6">
        <v>11</v>
      </c>
      <c r="Z109" s="6">
        <v>0</v>
      </c>
      <c r="AA109" s="6">
        <v>227</v>
      </c>
      <c r="AB109" s="6">
        <v>98</v>
      </c>
      <c r="AC109" s="6">
        <v>100</v>
      </c>
      <c r="AD109" s="6">
        <v>10</v>
      </c>
      <c r="AE109" s="6">
        <v>19</v>
      </c>
      <c r="AF109" s="6">
        <v>227</v>
      </c>
    </row>
    <row r="110" spans="1:32">
      <c r="A110" s="6" t="s">
        <v>5</v>
      </c>
      <c r="B110" s="6" t="s">
        <v>99</v>
      </c>
      <c r="C110" s="6" t="str">
        <f t="shared" si="10"/>
        <v>141908</v>
      </c>
      <c r="D110" s="6" t="s">
        <v>104</v>
      </c>
      <c r="E110" s="6">
        <v>6</v>
      </c>
      <c r="F110" s="6">
        <v>67</v>
      </c>
      <c r="G110" s="6">
        <v>64</v>
      </c>
      <c r="H110" s="6">
        <v>27</v>
      </c>
      <c r="I110" s="6">
        <v>37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37</v>
      </c>
      <c r="T110" s="6">
        <v>0</v>
      </c>
      <c r="U110" s="6">
        <v>0</v>
      </c>
      <c r="V110" s="6">
        <v>37</v>
      </c>
      <c r="W110" s="6">
        <v>7</v>
      </c>
      <c r="X110" s="6">
        <v>3</v>
      </c>
      <c r="Y110" s="6">
        <v>4</v>
      </c>
      <c r="Z110" s="6">
        <v>0</v>
      </c>
      <c r="AA110" s="6">
        <v>30</v>
      </c>
      <c r="AB110" s="6">
        <v>13</v>
      </c>
      <c r="AC110" s="6">
        <v>12</v>
      </c>
      <c r="AD110" s="6">
        <v>2</v>
      </c>
      <c r="AE110" s="6">
        <v>3</v>
      </c>
      <c r="AF110" s="6">
        <v>30</v>
      </c>
    </row>
    <row r="111" spans="1:32">
      <c r="A111" s="6" t="s">
        <v>5</v>
      </c>
      <c r="B111" s="6" t="s">
        <v>105</v>
      </c>
      <c r="C111" s="6" t="str">
        <f>"141909"</f>
        <v>141909</v>
      </c>
      <c r="D111" s="6" t="s">
        <v>11</v>
      </c>
      <c r="E111" s="6">
        <v>1</v>
      </c>
      <c r="F111" s="6">
        <v>899</v>
      </c>
      <c r="G111" s="6">
        <v>701</v>
      </c>
      <c r="H111" s="6">
        <v>282</v>
      </c>
      <c r="I111" s="6">
        <v>419</v>
      </c>
      <c r="J111" s="6">
        <v>0</v>
      </c>
      <c r="K111" s="6">
        <v>1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419</v>
      </c>
      <c r="T111" s="6">
        <v>0</v>
      </c>
      <c r="U111" s="6">
        <v>0</v>
      </c>
      <c r="V111" s="6">
        <v>419</v>
      </c>
      <c r="W111" s="6">
        <v>21</v>
      </c>
      <c r="X111" s="6">
        <v>5</v>
      </c>
      <c r="Y111" s="6">
        <v>16</v>
      </c>
      <c r="Z111" s="6">
        <v>0</v>
      </c>
      <c r="AA111" s="6">
        <v>398</v>
      </c>
      <c r="AB111" s="6">
        <v>210</v>
      </c>
      <c r="AC111" s="6">
        <v>158</v>
      </c>
      <c r="AD111" s="6">
        <v>21</v>
      </c>
      <c r="AE111" s="6">
        <v>9</v>
      </c>
      <c r="AF111" s="6">
        <v>398</v>
      </c>
    </row>
    <row r="112" spans="1:32">
      <c r="A112" s="6" t="s">
        <v>5</v>
      </c>
      <c r="B112" s="6" t="s">
        <v>105</v>
      </c>
      <c r="C112" s="6" t="str">
        <f>"141909"</f>
        <v>141909</v>
      </c>
      <c r="D112" s="6" t="s">
        <v>11</v>
      </c>
      <c r="E112" s="6">
        <v>2</v>
      </c>
      <c r="F112" s="6">
        <v>774</v>
      </c>
      <c r="G112" s="6">
        <v>592</v>
      </c>
      <c r="H112" s="6">
        <v>286</v>
      </c>
      <c r="I112" s="6">
        <v>306</v>
      </c>
      <c r="J112" s="6">
        <v>0</v>
      </c>
      <c r="K112" s="6">
        <v>1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306</v>
      </c>
      <c r="T112" s="6">
        <v>0</v>
      </c>
      <c r="U112" s="6">
        <v>0</v>
      </c>
      <c r="V112" s="6">
        <v>306</v>
      </c>
      <c r="W112" s="6">
        <v>16</v>
      </c>
      <c r="X112" s="6">
        <v>3</v>
      </c>
      <c r="Y112" s="6">
        <v>13</v>
      </c>
      <c r="Z112" s="6">
        <v>0</v>
      </c>
      <c r="AA112" s="6">
        <v>290</v>
      </c>
      <c r="AB112" s="6">
        <v>153</v>
      </c>
      <c r="AC112" s="6">
        <v>104</v>
      </c>
      <c r="AD112" s="6">
        <v>7</v>
      </c>
      <c r="AE112" s="6">
        <v>26</v>
      </c>
      <c r="AF112" s="6">
        <v>290</v>
      </c>
    </row>
    <row r="113" spans="1:32">
      <c r="A113" s="6" t="s">
        <v>5</v>
      </c>
      <c r="B113" s="6" t="s">
        <v>105</v>
      </c>
      <c r="C113" s="6" t="str">
        <f>"141909"</f>
        <v>141909</v>
      </c>
      <c r="D113" s="6" t="s">
        <v>11</v>
      </c>
      <c r="E113" s="6">
        <v>3</v>
      </c>
      <c r="F113" s="6">
        <v>287</v>
      </c>
      <c r="G113" s="6">
        <v>220</v>
      </c>
      <c r="H113" s="6">
        <v>106</v>
      </c>
      <c r="I113" s="6">
        <v>114</v>
      </c>
      <c r="J113" s="6">
        <v>0</v>
      </c>
      <c r="K113" s="6">
        <v>1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114</v>
      </c>
      <c r="T113" s="6">
        <v>0</v>
      </c>
      <c r="U113" s="6">
        <v>0</v>
      </c>
      <c r="V113" s="6">
        <v>114</v>
      </c>
      <c r="W113" s="6">
        <v>2</v>
      </c>
      <c r="X113" s="6">
        <v>1</v>
      </c>
      <c r="Y113" s="6">
        <v>1</v>
      </c>
      <c r="Z113" s="6">
        <v>0</v>
      </c>
      <c r="AA113" s="6">
        <v>112</v>
      </c>
      <c r="AB113" s="6">
        <v>55</v>
      </c>
      <c r="AC113" s="6">
        <v>40</v>
      </c>
      <c r="AD113" s="6">
        <v>4</v>
      </c>
      <c r="AE113" s="6">
        <v>13</v>
      </c>
      <c r="AF113" s="6">
        <v>112</v>
      </c>
    </row>
    <row r="114" spans="1:32">
      <c r="A114" s="6" t="s">
        <v>5</v>
      </c>
      <c r="B114" s="6" t="s">
        <v>105</v>
      </c>
      <c r="C114" s="6" t="str">
        <f>"141909"</f>
        <v>141909</v>
      </c>
      <c r="D114" s="6" t="s">
        <v>11</v>
      </c>
      <c r="E114" s="6">
        <v>4</v>
      </c>
      <c r="F114" s="6">
        <v>528</v>
      </c>
      <c r="G114" s="6">
        <v>410</v>
      </c>
      <c r="H114" s="6">
        <v>169</v>
      </c>
      <c r="I114" s="6">
        <v>241</v>
      </c>
      <c r="J114" s="6">
        <v>0</v>
      </c>
      <c r="K114" s="6">
        <v>2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241</v>
      </c>
      <c r="T114" s="6">
        <v>0</v>
      </c>
      <c r="U114" s="6">
        <v>0</v>
      </c>
      <c r="V114" s="6">
        <v>241</v>
      </c>
      <c r="W114" s="6">
        <v>12</v>
      </c>
      <c r="X114" s="6">
        <v>1</v>
      </c>
      <c r="Y114" s="6">
        <v>11</v>
      </c>
      <c r="Z114" s="6">
        <v>0</v>
      </c>
      <c r="AA114" s="6">
        <v>229</v>
      </c>
      <c r="AB114" s="6">
        <v>110</v>
      </c>
      <c r="AC114" s="6">
        <v>87</v>
      </c>
      <c r="AD114" s="6">
        <v>9</v>
      </c>
      <c r="AE114" s="6">
        <v>23</v>
      </c>
      <c r="AF114" s="6">
        <v>229</v>
      </c>
    </row>
    <row r="115" spans="1:32">
      <c r="A115" s="6" t="s">
        <v>5</v>
      </c>
      <c r="B115" s="6" t="s">
        <v>105</v>
      </c>
      <c r="C115" s="6" t="str">
        <f>"141909"</f>
        <v>141909</v>
      </c>
      <c r="D115" s="6" t="s">
        <v>11</v>
      </c>
      <c r="E115" s="6">
        <v>5</v>
      </c>
      <c r="F115" s="6">
        <v>758</v>
      </c>
      <c r="G115" s="6">
        <v>574</v>
      </c>
      <c r="H115" s="6">
        <v>231</v>
      </c>
      <c r="I115" s="6">
        <v>343</v>
      </c>
      <c r="J115" s="6">
        <v>0</v>
      </c>
      <c r="K115" s="6">
        <v>5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343</v>
      </c>
      <c r="T115" s="6">
        <v>0</v>
      </c>
      <c r="U115" s="6">
        <v>0</v>
      </c>
      <c r="V115" s="6">
        <v>343</v>
      </c>
      <c r="W115" s="6">
        <v>9</v>
      </c>
      <c r="X115" s="6">
        <v>0</v>
      </c>
      <c r="Y115" s="6">
        <v>9</v>
      </c>
      <c r="Z115" s="6">
        <v>0</v>
      </c>
      <c r="AA115" s="6">
        <v>334</v>
      </c>
      <c r="AB115" s="6">
        <v>170</v>
      </c>
      <c r="AC115" s="6">
        <v>116</v>
      </c>
      <c r="AD115" s="6">
        <v>10</v>
      </c>
      <c r="AE115" s="6">
        <v>38</v>
      </c>
      <c r="AF115" s="6">
        <v>334</v>
      </c>
    </row>
    <row r="116" spans="1:32">
      <c r="A116" s="6" t="s">
        <v>5</v>
      </c>
      <c r="B116" s="6" t="s">
        <v>106</v>
      </c>
      <c r="C116" s="6" t="str">
        <f t="shared" ref="C116:C121" si="11">"141910"</f>
        <v>141910</v>
      </c>
      <c r="D116" s="6" t="s">
        <v>107</v>
      </c>
      <c r="E116" s="6">
        <v>1</v>
      </c>
      <c r="F116" s="6">
        <v>970</v>
      </c>
      <c r="G116" s="6">
        <v>749</v>
      </c>
      <c r="H116" s="6">
        <v>208</v>
      </c>
      <c r="I116" s="6">
        <v>541</v>
      </c>
      <c r="J116" s="6">
        <v>0</v>
      </c>
      <c r="K116" s="6">
        <v>3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540</v>
      </c>
      <c r="T116" s="6">
        <v>0</v>
      </c>
      <c r="U116" s="6">
        <v>2</v>
      </c>
      <c r="V116" s="6">
        <v>538</v>
      </c>
      <c r="W116" s="6">
        <v>14</v>
      </c>
      <c r="X116" s="6">
        <v>4</v>
      </c>
      <c r="Y116" s="6">
        <v>10</v>
      </c>
      <c r="Z116" s="6">
        <v>0</v>
      </c>
      <c r="AA116" s="6">
        <v>524</v>
      </c>
      <c r="AB116" s="6">
        <v>226</v>
      </c>
      <c r="AC116" s="6">
        <v>208</v>
      </c>
      <c r="AD116" s="6">
        <v>32</v>
      </c>
      <c r="AE116" s="6">
        <v>58</v>
      </c>
      <c r="AF116" s="6">
        <v>524</v>
      </c>
    </row>
    <row r="117" spans="1:32">
      <c r="A117" s="6" t="s">
        <v>5</v>
      </c>
      <c r="B117" s="6" t="s">
        <v>106</v>
      </c>
      <c r="C117" s="6" t="str">
        <f t="shared" si="11"/>
        <v>141910</v>
      </c>
      <c r="D117" s="6" t="s">
        <v>108</v>
      </c>
      <c r="E117" s="6">
        <v>2</v>
      </c>
      <c r="F117" s="6">
        <v>1131</v>
      </c>
      <c r="G117" s="6">
        <v>866</v>
      </c>
      <c r="H117" s="6">
        <v>369</v>
      </c>
      <c r="I117" s="6">
        <v>497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497</v>
      </c>
      <c r="T117" s="6">
        <v>0</v>
      </c>
      <c r="U117" s="6">
        <v>0</v>
      </c>
      <c r="V117" s="6">
        <v>497</v>
      </c>
      <c r="W117" s="6">
        <v>16</v>
      </c>
      <c r="X117" s="6">
        <v>0</v>
      </c>
      <c r="Y117" s="6">
        <v>16</v>
      </c>
      <c r="Z117" s="6">
        <v>0</v>
      </c>
      <c r="AA117" s="6">
        <v>481</v>
      </c>
      <c r="AB117" s="6">
        <v>188</v>
      </c>
      <c r="AC117" s="6">
        <v>246</v>
      </c>
      <c r="AD117" s="6">
        <v>18</v>
      </c>
      <c r="AE117" s="6">
        <v>29</v>
      </c>
      <c r="AF117" s="6">
        <v>481</v>
      </c>
    </row>
    <row r="118" spans="1:32">
      <c r="A118" s="6" t="s">
        <v>5</v>
      </c>
      <c r="B118" s="6" t="s">
        <v>106</v>
      </c>
      <c r="C118" s="6" t="str">
        <f t="shared" si="11"/>
        <v>141910</v>
      </c>
      <c r="D118" s="6" t="s">
        <v>109</v>
      </c>
      <c r="E118" s="6">
        <v>3</v>
      </c>
      <c r="F118" s="6">
        <v>487</v>
      </c>
      <c r="G118" s="6">
        <v>370</v>
      </c>
      <c r="H118" s="6">
        <v>180</v>
      </c>
      <c r="I118" s="6">
        <v>190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190</v>
      </c>
      <c r="T118" s="6">
        <v>0</v>
      </c>
      <c r="U118" s="6">
        <v>0</v>
      </c>
      <c r="V118" s="6">
        <v>190</v>
      </c>
      <c r="W118" s="6">
        <v>5</v>
      </c>
      <c r="X118" s="6">
        <v>0</v>
      </c>
      <c r="Y118" s="6">
        <v>5</v>
      </c>
      <c r="Z118" s="6">
        <v>0</v>
      </c>
      <c r="AA118" s="6">
        <v>185</v>
      </c>
      <c r="AB118" s="6">
        <v>75</v>
      </c>
      <c r="AC118" s="6">
        <v>92</v>
      </c>
      <c r="AD118" s="6">
        <v>5</v>
      </c>
      <c r="AE118" s="6">
        <v>13</v>
      </c>
      <c r="AF118" s="6">
        <v>185</v>
      </c>
    </row>
    <row r="119" spans="1:32">
      <c r="A119" s="6" t="s">
        <v>5</v>
      </c>
      <c r="B119" s="6" t="s">
        <v>106</v>
      </c>
      <c r="C119" s="6" t="str">
        <f t="shared" si="11"/>
        <v>141910</v>
      </c>
      <c r="D119" s="6" t="s">
        <v>110</v>
      </c>
      <c r="E119" s="6">
        <v>4</v>
      </c>
      <c r="F119" s="6">
        <v>1086</v>
      </c>
      <c r="G119" s="6">
        <v>836</v>
      </c>
      <c r="H119" s="6">
        <v>391</v>
      </c>
      <c r="I119" s="6">
        <v>445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445</v>
      </c>
      <c r="T119" s="6">
        <v>0</v>
      </c>
      <c r="U119" s="6">
        <v>0</v>
      </c>
      <c r="V119" s="6">
        <v>445</v>
      </c>
      <c r="W119" s="6">
        <v>13</v>
      </c>
      <c r="X119" s="6">
        <v>3</v>
      </c>
      <c r="Y119" s="6">
        <v>10</v>
      </c>
      <c r="Z119" s="6">
        <v>0</v>
      </c>
      <c r="AA119" s="6">
        <v>432</v>
      </c>
      <c r="AB119" s="6">
        <v>211</v>
      </c>
      <c r="AC119" s="6">
        <v>182</v>
      </c>
      <c r="AD119" s="6">
        <v>15</v>
      </c>
      <c r="AE119" s="6">
        <v>24</v>
      </c>
      <c r="AF119" s="6">
        <v>432</v>
      </c>
    </row>
    <row r="120" spans="1:32">
      <c r="A120" s="6" t="s">
        <v>5</v>
      </c>
      <c r="B120" s="6" t="s">
        <v>106</v>
      </c>
      <c r="C120" s="6" t="str">
        <f t="shared" si="11"/>
        <v>141910</v>
      </c>
      <c r="D120" s="6" t="s">
        <v>111</v>
      </c>
      <c r="E120" s="6">
        <v>5</v>
      </c>
      <c r="F120" s="6">
        <v>1437</v>
      </c>
      <c r="G120" s="6">
        <v>1079</v>
      </c>
      <c r="H120" s="6">
        <v>341</v>
      </c>
      <c r="I120" s="6">
        <v>738</v>
      </c>
      <c r="J120" s="6">
        <v>1</v>
      </c>
      <c r="K120" s="6">
        <v>5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738</v>
      </c>
      <c r="T120" s="6">
        <v>0</v>
      </c>
      <c r="U120" s="6">
        <v>0</v>
      </c>
      <c r="V120" s="6">
        <v>738</v>
      </c>
      <c r="W120" s="6">
        <v>14</v>
      </c>
      <c r="X120" s="6">
        <v>3</v>
      </c>
      <c r="Y120" s="6">
        <v>10</v>
      </c>
      <c r="Z120" s="6">
        <v>0</v>
      </c>
      <c r="AA120" s="6">
        <v>724</v>
      </c>
      <c r="AB120" s="6">
        <v>306</v>
      </c>
      <c r="AC120" s="6">
        <v>293</v>
      </c>
      <c r="AD120" s="6">
        <v>31</v>
      </c>
      <c r="AE120" s="6">
        <v>94</v>
      </c>
      <c r="AF120" s="6">
        <v>724</v>
      </c>
    </row>
    <row r="121" spans="1:32">
      <c r="A121" s="6" t="s">
        <v>5</v>
      </c>
      <c r="B121" s="6" t="s">
        <v>106</v>
      </c>
      <c r="C121" s="6" t="str">
        <f t="shared" si="11"/>
        <v>141910</v>
      </c>
      <c r="D121" s="6" t="s">
        <v>112</v>
      </c>
      <c r="E121" s="6">
        <v>6</v>
      </c>
      <c r="F121" s="6">
        <v>1355</v>
      </c>
      <c r="G121" s="6">
        <v>1004</v>
      </c>
      <c r="H121" s="6">
        <v>336</v>
      </c>
      <c r="I121" s="6">
        <v>668</v>
      </c>
      <c r="J121" s="6">
        <v>0</v>
      </c>
      <c r="K121" s="6">
        <v>3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668</v>
      </c>
      <c r="T121" s="6">
        <v>0</v>
      </c>
      <c r="U121" s="6">
        <v>0</v>
      </c>
      <c r="V121" s="6">
        <v>668</v>
      </c>
      <c r="W121" s="6">
        <v>16</v>
      </c>
      <c r="X121" s="6">
        <v>2</v>
      </c>
      <c r="Y121" s="6">
        <v>14</v>
      </c>
      <c r="Z121" s="6">
        <v>0</v>
      </c>
      <c r="AA121" s="6">
        <v>652</v>
      </c>
      <c r="AB121" s="6">
        <v>277</v>
      </c>
      <c r="AC121" s="6">
        <v>262</v>
      </c>
      <c r="AD121" s="6">
        <v>40</v>
      </c>
      <c r="AE121" s="6">
        <v>73</v>
      </c>
      <c r="AF121" s="6">
        <v>652</v>
      </c>
    </row>
    <row r="122" spans="1:32">
      <c r="A122" s="6" t="s">
        <v>5</v>
      </c>
      <c r="B122" s="6" t="s">
        <v>113</v>
      </c>
      <c r="C122" s="6" t="str">
        <f t="shared" ref="C122:C127" si="12">"141911"</f>
        <v>141911</v>
      </c>
      <c r="D122" s="6" t="s">
        <v>114</v>
      </c>
      <c r="E122" s="6">
        <v>1</v>
      </c>
      <c r="F122" s="6">
        <v>511</v>
      </c>
      <c r="G122" s="6">
        <v>446</v>
      </c>
      <c r="H122" s="6">
        <v>255</v>
      </c>
      <c r="I122" s="6">
        <v>191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191</v>
      </c>
      <c r="T122" s="6">
        <v>0</v>
      </c>
      <c r="U122" s="6">
        <v>0</v>
      </c>
      <c r="V122" s="6">
        <v>191</v>
      </c>
      <c r="W122" s="6">
        <v>6</v>
      </c>
      <c r="X122" s="6">
        <v>1</v>
      </c>
      <c r="Y122" s="6">
        <v>5</v>
      </c>
      <c r="Z122" s="6">
        <v>0</v>
      </c>
      <c r="AA122" s="6">
        <v>185</v>
      </c>
      <c r="AB122" s="6">
        <v>94</v>
      </c>
      <c r="AC122" s="6">
        <v>79</v>
      </c>
      <c r="AD122" s="6">
        <v>3</v>
      </c>
      <c r="AE122" s="6">
        <v>9</v>
      </c>
      <c r="AF122" s="6">
        <v>185</v>
      </c>
    </row>
    <row r="123" spans="1:32">
      <c r="A123" s="6" t="s">
        <v>5</v>
      </c>
      <c r="B123" s="6" t="s">
        <v>113</v>
      </c>
      <c r="C123" s="6" t="str">
        <f t="shared" si="12"/>
        <v>141911</v>
      </c>
      <c r="D123" s="6" t="s">
        <v>115</v>
      </c>
      <c r="E123" s="6">
        <v>2</v>
      </c>
      <c r="F123" s="6">
        <v>644</v>
      </c>
      <c r="G123" s="6">
        <v>493</v>
      </c>
      <c r="H123" s="6">
        <v>228</v>
      </c>
      <c r="I123" s="6">
        <v>265</v>
      </c>
      <c r="J123" s="6">
        <v>1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265</v>
      </c>
      <c r="T123" s="6">
        <v>0</v>
      </c>
      <c r="U123" s="6">
        <v>0</v>
      </c>
      <c r="V123" s="6">
        <v>265</v>
      </c>
      <c r="W123" s="6">
        <v>7</v>
      </c>
      <c r="X123" s="6">
        <v>0</v>
      </c>
      <c r="Y123" s="6">
        <v>7</v>
      </c>
      <c r="Z123" s="6">
        <v>0</v>
      </c>
      <c r="AA123" s="6">
        <v>258</v>
      </c>
      <c r="AB123" s="6">
        <v>163</v>
      </c>
      <c r="AC123" s="6">
        <v>89</v>
      </c>
      <c r="AD123" s="6">
        <v>3</v>
      </c>
      <c r="AE123" s="6">
        <v>3</v>
      </c>
      <c r="AF123" s="6">
        <v>258</v>
      </c>
    </row>
    <row r="124" spans="1:32">
      <c r="A124" s="6" t="s">
        <v>5</v>
      </c>
      <c r="B124" s="6" t="s">
        <v>113</v>
      </c>
      <c r="C124" s="6" t="str">
        <f t="shared" si="12"/>
        <v>141911</v>
      </c>
      <c r="D124" s="6" t="s">
        <v>116</v>
      </c>
      <c r="E124" s="6">
        <v>3</v>
      </c>
      <c r="F124" s="6">
        <v>570</v>
      </c>
      <c r="G124" s="6">
        <v>426</v>
      </c>
      <c r="H124" s="6">
        <v>171</v>
      </c>
      <c r="I124" s="6">
        <v>255</v>
      </c>
      <c r="J124" s="6">
        <v>1</v>
      </c>
      <c r="K124" s="6">
        <v>1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255</v>
      </c>
      <c r="T124" s="6">
        <v>0</v>
      </c>
      <c r="U124" s="6">
        <v>0</v>
      </c>
      <c r="V124" s="6">
        <v>255</v>
      </c>
      <c r="W124" s="6">
        <v>4</v>
      </c>
      <c r="X124" s="6">
        <v>0</v>
      </c>
      <c r="Y124" s="6">
        <v>4</v>
      </c>
      <c r="Z124" s="6">
        <v>0</v>
      </c>
      <c r="AA124" s="6">
        <v>251</v>
      </c>
      <c r="AB124" s="6">
        <v>137</v>
      </c>
      <c r="AC124" s="6">
        <v>103</v>
      </c>
      <c r="AD124" s="6">
        <v>6</v>
      </c>
      <c r="AE124" s="6">
        <v>5</v>
      </c>
      <c r="AF124" s="6">
        <v>251</v>
      </c>
    </row>
    <row r="125" spans="1:32">
      <c r="A125" s="6" t="s">
        <v>5</v>
      </c>
      <c r="B125" s="6" t="s">
        <v>113</v>
      </c>
      <c r="C125" s="6" t="str">
        <f t="shared" si="12"/>
        <v>141911</v>
      </c>
      <c r="D125" s="6" t="s">
        <v>117</v>
      </c>
      <c r="E125" s="6">
        <v>4</v>
      </c>
      <c r="F125" s="6">
        <v>447</v>
      </c>
      <c r="G125" s="6">
        <v>336</v>
      </c>
      <c r="H125" s="6">
        <v>159</v>
      </c>
      <c r="I125" s="6">
        <v>177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177</v>
      </c>
      <c r="T125" s="6">
        <v>0</v>
      </c>
      <c r="U125" s="6">
        <v>0</v>
      </c>
      <c r="V125" s="6">
        <v>177</v>
      </c>
      <c r="W125" s="6">
        <v>4</v>
      </c>
      <c r="X125" s="6">
        <v>0</v>
      </c>
      <c r="Y125" s="6">
        <v>4</v>
      </c>
      <c r="Z125" s="6">
        <v>0</v>
      </c>
      <c r="AA125" s="6">
        <v>173</v>
      </c>
      <c r="AB125" s="6">
        <v>55</v>
      </c>
      <c r="AC125" s="6">
        <v>98</v>
      </c>
      <c r="AD125" s="6">
        <v>7</v>
      </c>
      <c r="AE125" s="6">
        <v>13</v>
      </c>
      <c r="AF125" s="6">
        <v>173</v>
      </c>
    </row>
    <row r="126" spans="1:32">
      <c r="A126" s="6" t="s">
        <v>5</v>
      </c>
      <c r="B126" s="6" t="s">
        <v>113</v>
      </c>
      <c r="C126" s="6" t="str">
        <f t="shared" si="12"/>
        <v>141911</v>
      </c>
      <c r="D126" s="6" t="s">
        <v>118</v>
      </c>
      <c r="E126" s="6">
        <v>5</v>
      </c>
      <c r="F126" s="6">
        <v>798</v>
      </c>
      <c r="G126" s="6">
        <v>606</v>
      </c>
      <c r="H126" s="6">
        <v>204</v>
      </c>
      <c r="I126" s="6">
        <v>402</v>
      </c>
      <c r="J126" s="6">
        <v>0</v>
      </c>
      <c r="K126" s="6">
        <v>2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402</v>
      </c>
      <c r="T126" s="6">
        <v>0</v>
      </c>
      <c r="U126" s="6">
        <v>0</v>
      </c>
      <c r="V126" s="6">
        <v>402</v>
      </c>
      <c r="W126" s="6">
        <v>4</v>
      </c>
      <c r="X126" s="6">
        <v>0</v>
      </c>
      <c r="Y126" s="6">
        <v>4</v>
      </c>
      <c r="Z126" s="6">
        <v>0</v>
      </c>
      <c r="AA126" s="6">
        <v>398</v>
      </c>
      <c r="AB126" s="6">
        <v>181</v>
      </c>
      <c r="AC126" s="6">
        <v>181</v>
      </c>
      <c r="AD126" s="6">
        <v>16</v>
      </c>
      <c r="AE126" s="6">
        <v>20</v>
      </c>
      <c r="AF126" s="6">
        <v>398</v>
      </c>
    </row>
    <row r="127" spans="1:32">
      <c r="A127" s="6" t="s">
        <v>5</v>
      </c>
      <c r="B127" s="6" t="s">
        <v>113</v>
      </c>
      <c r="C127" s="6" t="str">
        <f t="shared" si="12"/>
        <v>141911</v>
      </c>
      <c r="D127" s="6" t="s">
        <v>119</v>
      </c>
      <c r="E127" s="6">
        <v>6</v>
      </c>
      <c r="F127" s="6">
        <v>721</v>
      </c>
      <c r="G127" s="6">
        <v>555</v>
      </c>
      <c r="H127" s="6">
        <v>208</v>
      </c>
      <c r="I127" s="6">
        <v>347</v>
      </c>
      <c r="J127" s="6">
        <v>0</v>
      </c>
      <c r="K127" s="6">
        <v>1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347</v>
      </c>
      <c r="T127" s="6">
        <v>0</v>
      </c>
      <c r="U127" s="6">
        <v>0</v>
      </c>
      <c r="V127" s="6">
        <v>347</v>
      </c>
      <c r="W127" s="6">
        <v>14</v>
      </c>
      <c r="X127" s="6">
        <v>0</v>
      </c>
      <c r="Y127" s="6">
        <v>10</v>
      </c>
      <c r="Z127" s="6">
        <v>0</v>
      </c>
      <c r="AA127" s="6">
        <v>333</v>
      </c>
      <c r="AB127" s="6">
        <v>110</v>
      </c>
      <c r="AC127" s="6">
        <v>162</v>
      </c>
      <c r="AD127" s="6">
        <v>9</v>
      </c>
      <c r="AE127" s="6">
        <v>52</v>
      </c>
      <c r="AF127" s="6">
        <v>333</v>
      </c>
    </row>
    <row r="128" spans="1:32">
      <c r="A128" s="6" t="s">
        <v>5</v>
      </c>
      <c r="B128" s="6" t="s">
        <v>120</v>
      </c>
      <c r="C128" s="6" t="str">
        <f t="shared" ref="C128:C136" si="13">"141912"</f>
        <v>141912</v>
      </c>
      <c r="D128" s="6" t="s">
        <v>121</v>
      </c>
      <c r="E128" s="6">
        <v>1</v>
      </c>
      <c r="F128" s="6">
        <v>808</v>
      </c>
      <c r="G128" s="6">
        <v>618</v>
      </c>
      <c r="H128" s="6">
        <v>191</v>
      </c>
      <c r="I128" s="6">
        <v>427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427</v>
      </c>
      <c r="T128" s="6">
        <v>0</v>
      </c>
      <c r="U128" s="6">
        <v>0</v>
      </c>
      <c r="V128" s="6">
        <v>427</v>
      </c>
      <c r="W128" s="6">
        <v>17</v>
      </c>
      <c r="X128" s="6">
        <v>2</v>
      </c>
      <c r="Y128" s="6">
        <v>15</v>
      </c>
      <c r="Z128" s="6">
        <v>0</v>
      </c>
      <c r="AA128" s="6">
        <v>410</v>
      </c>
      <c r="AB128" s="6">
        <v>173</v>
      </c>
      <c r="AC128" s="6">
        <v>157</v>
      </c>
      <c r="AD128" s="6">
        <v>26</v>
      </c>
      <c r="AE128" s="6">
        <v>54</v>
      </c>
      <c r="AF128" s="6">
        <v>410</v>
      </c>
    </row>
    <row r="129" spans="1:32">
      <c r="A129" s="6" t="s">
        <v>5</v>
      </c>
      <c r="B129" s="6" t="s">
        <v>120</v>
      </c>
      <c r="C129" s="6" t="str">
        <f t="shared" si="13"/>
        <v>141912</v>
      </c>
      <c r="D129" s="6" t="s">
        <v>122</v>
      </c>
      <c r="E129" s="6">
        <v>2</v>
      </c>
      <c r="F129" s="6">
        <v>589</v>
      </c>
      <c r="G129" s="6">
        <v>461</v>
      </c>
      <c r="H129" s="6">
        <v>199</v>
      </c>
      <c r="I129" s="6">
        <v>262</v>
      </c>
      <c r="J129" s="6">
        <v>0</v>
      </c>
      <c r="K129" s="6">
        <v>1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262</v>
      </c>
      <c r="T129" s="6">
        <v>0</v>
      </c>
      <c r="U129" s="6">
        <v>0</v>
      </c>
      <c r="V129" s="6">
        <v>262</v>
      </c>
      <c r="W129" s="6">
        <v>18</v>
      </c>
      <c r="X129" s="6">
        <v>1</v>
      </c>
      <c r="Y129" s="6">
        <v>17</v>
      </c>
      <c r="Z129" s="6">
        <v>0</v>
      </c>
      <c r="AA129" s="6">
        <v>244</v>
      </c>
      <c r="AB129" s="6">
        <v>116</v>
      </c>
      <c r="AC129" s="6">
        <v>84</v>
      </c>
      <c r="AD129" s="6">
        <v>13</v>
      </c>
      <c r="AE129" s="6">
        <v>31</v>
      </c>
      <c r="AF129" s="6">
        <v>244</v>
      </c>
    </row>
    <row r="130" spans="1:32">
      <c r="A130" s="6" t="s">
        <v>5</v>
      </c>
      <c r="B130" s="6" t="s">
        <v>120</v>
      </c>
      <c r="C130" s="6" t="str">
        <f t="shared" si="13"/>
        <v>141912</v>
      </c>
      <c r="D130" s="6" t="s">
        <v>123</v>
      </c>
      <c r="E130" s="6">
        <v>3</v>
      </c>
      <c r="F130" s="6">
        <v>862</v>
      </c>
      <c r="G130" s="6">
        <v>660</v>
      </c>
      <c r="H130" s="6">
        <v>299</v>
      </c>
      <c r="I130" s="6">
        <v>361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361</v>
      </c>
      <c r="T130" s="6">
        <v>0</v>
      </c>
      <c r="U130" s="6">
        <v>0</v>
      </c>
      <c r="V130" s="6">
        <v>361</v>
      </c>
      <c r="W130" s="6">
        <v>19</v>
      </c>
      <c r="X130" s="6">
        <v>4</v>
      </c>
      <c r="Y130" s="6">
        <v>15</v>
      </c>
      <c r="Z130" s="6">
        <v>0</v>
      </c>
      <c r="AA130" s="6">
        <v>342</v>
      </c>
      <c r="AB130" s="6">
        <v>133</v>
      </c>
      <c r="AC130" s="6">
        <v>155</v>
      </c>
      <c r="AD130" s="6">
        <v>22</v>
      </c>
      <c r="AE130" s="6">
        <v>32</v>
      </c>
      <c r="AF130" s="6">
        <v>342</v>
      </c>
    </row>
    <row r="131" spans="1:32">
      <c r="A131" s="6" t="s">
        <v>5</v>
      </c>
      <c r="B131" s="6" t="s">
        <v>120</v>
      </c>
      <c r="C131" s="6" t="str">
        <f t="shared" si="13"/>
        <v>141912</v>
      </c>
      <c r="D131" s="6" t="s">
        <v>124</v>
      </c>
      <c r="E131" s="6">
        <v>4</v>
      </c>
      <c r="F131" s="6">
        <v>368</v>
      </c>
      <c r="G131" s="6">
        <v>290</v>
      </c>
      <c r="H131" s="6">
        <v>143</v>
      </c>
      <c r="I131" s="6">
        <v>147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147</v>
      </c>
      <c r="T131" s="6">
        <v>0</v>
      </c>
      <c r="U131" s="6">
        <v>0</v>
      </c>
      <c r="V131" s="6">
        <v>147</v>
      </c>
      <c r="W131" s="6">
        <v>6</v>
      </c>
      <c r="X131" s="6">
        <v>1</v>
      </c>
      <c r="Y131" s="6">
        <v>5</v>
      </c>
      <c r="Z131" s="6">
        <v>0</v>
      </c>
      <c r="AA131" s="6">
        <v>141</v>
      </c>
      <c r="AB131" s="6">
        <v>85</v>
      </c>
      <c r="AC131" s="6">
        <v>43</v>
      </c>
      <c r="AD131" s="6">
        <v>5</v>
      </c>
      <c r="AE131" s="6">
        <v>8</v>
      </c>
      <c r="AF131" s="6">
        <v>141</v>
      </c>
    </row>
    <row r="132" spans="1:32">
      <c r="A132" s="6" t="s">
        <v>5</v>
      </c>
      <c r="B132" s="6" t="s">
        <v>120</v>
      </c>
      <c r="C132" s="6" t="str">
        <f t="shared" si="13"/>
        <v>141912</v>
      </c>
      <c r="D132" s="6" t="s">
        <v>125</v>
      </c>
      <c r="E132" s="6">
        <v>5</v>
      </c>
      <c r="F132" s="6">
        <v>471</v>
      </c>
      <c r="G132" s="6">
        <v>396</v>
      </c>
      <c r="H132" s="6">
        <v>58</v>
      </c>
      <c r="I132" s="6">
        <v>338</v>
      </c>
      <c r="J132" s="6">
        <v>0</v>
      </c>
      <c r="K132" s="6">
        <v>1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338</v>
      </c>
      <c r="T132" s="6">
        <v>0</v>
      </c>
      <c r="U132" s="6">
        <v>0</v>
      </c>
      <c r="V132" s="6">
        <v>338</v>
      </c>
      <c r="W132" s="6">
        <v>6</v>
      </c>
      <c r="X132" s="6">
        <v>3</v>
      </c>
      <c r="Y132" s="6">
        <v>3</v>
      </c>
      <c r="Z132" s="6">
        <v>0</v>
      </c>
      <c r="AA132" s="6">
        <v>332</v>
      </c>
      <c r="AB132" s="6">
        <v>95</v>
      </c>
      <c r="AC132" s="6">
        <v>135</v>
      </c>
      <c r="AD132" s="6">
        <v>32</v>
      </c>
      <c r="AE132" s="6">
        <v>70</v>
      </c>
      <c r="AF132" s="6">
        <v>332</v>
      </c>
    </row>
    <row r="133" spans="1:32">
      <c r="A133" s="6" t="s">
        <v>5</v>
      </c>
      <c r="B133" s="6" t="s">
        <v>120</v>
      </c>
      <c r="C133" s="6" t="str">
        <f t="shared" si="13"/>
        <v>141912</v>
      </c>
      <c r="D133" s="6" t="s">
        <v>126</v>
      </c>
      <c r="E133" s="6">
        <v>6</v>
      </c>
      <c r="F133" s="6">
        <v>417</v>
      </c>
      <c r="G133" s="6">
        <v>320</v>
      </c>
      <c r="H133" s="6">
        <v>37</v>
      </c>
      <c r="I133" s="6">
        <v>283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283</v>
      </c>
      <c r="T133" s="6">
        <v>0</v>
      </c>
      <c r="U133" s="6">
        <v>0</v>
      </c>
      <c r="V133" s="6">
        <v>283</v>
      </c>
      <c r="W133" s="6">
        <v>12</v>
      </c>
      <c r="X133" s="6">
        <v>5</v>
      </c>
      <c r="Y133" s="6">
        <v>7</v>
      </c>
      <c r="Z133" s="6">
        <v>0</v>
      </c>
      <c r="AA133" s="6">
        <v>271</v>
      </c>
      <c r="AB133" s="6">
        <v>94</v>
      </c>
      <c r="AC133" s="6">
        <v>94</v>
      </c>
      <c r="AD133" s="6">
        <v>27</v>
      </c>
      <c r="AE133" s="6">
        <v>56</v>
      </c>
      <c r="AF133" s="6">
        <v>271</v>
      </c>
    </row>
    <row r="134" spans="1:32">
      <c r="A134" s="6" t="s">
        <v>5</v>
      </c>
      <c r="B134" s="6" t="s">
        <v>120</v>
      </c>
      <c r="C134" s="6" t="str">
        <f t="shared" si="13"/>
        <v>141912</v>
      </c>
      <c r="D134" s="6" t="s">
        <v>127</v>
      </c>
      <c r="E134" s="6">
        <v>7</v>
      </c>
      <c r="F134" s="6">
        <v>647</v>
      </c>
      <c r="G134" s="6">
        <v>504</v>
      </c>
      <c r="H134" s="6">
        <v>51</v>
      </c>
      <c r="I134" s="6">
        <v>453</v>
      </c>
      <c r="J134" s="6">
        <v>0</v>
      </c>
      <c r="K134" s="6">
        <v>1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453</v>
      </c>
      <c r="T134" s="6">
        <v>0</v>
      </c>
      <c r="U134" s="6">
        <v>0</v>
      </c>
      <c r="V134" s="6">
        <v>453</v>
      </c>
      <c r="W134" s="6">
        <v>18</v>
      </c>
      <c r="X134" s="6">
        <v>2</v>
      </c>
      <c r="Y134" s="6">
        <v>16</v>
      </c>
      <c r="Z134" s="6">
        <v>0</v>
      </c>
      <c r="AA134" s="6">
        <v>435</v>
      </c>
      <c r="AB134" s="6">
        <v>157</v>
      </c>
      <c r="AC134" s="6">
        <v>170</v>
      </c>
      <c r="AD134" s="6">
        <v>43</v>
      </c>
      <c r="AE134" s="6">
        <v>65</v>
      </c>
      <c r="AF134" s="6">
        <v>435</v>
      </c>
    </row>
    <row r="135" spans="1:32">
      <c r="A135" s="6" t="s">
        <v>5</v>
      </c>
      <c r="B135" s="6" t="s">
        <v>120</v>
      </c>
      <c r="C135" s="6" t="str">
        <f t="shared" si="13"/>
        <v>141912</v>
      </c>
      <c r="D135" s="6" t="s">
        <v>128</v>
      </c>
      <c r="E135" s="6">
        <v>8</v>
      </c>
      <c r="F135" s="6">
        <v>738</v>
      </c>
      <c r="G135" s="6">
        <v>575</v>
      </c>
      <c r="H135" s="6">
        <v>146</v>
      </c>
      <c r="I135" s="6">
        <v>429</v>
      </c>
      <c r="J135" s="6">
        <v>0</v>
      </c>
      <c r="K135" s="6">
        <v>7</v>
      </c>
      <c r="L135" s="6">
        <v>1</v>
      </c>
      <c r="M135" s="6">
        <v>1</v>
      </c>
      <c r="N135" s="6">
        <v>0</v>
      </c>
      <c r="O135" s="6">
        <v>0</v>
      </c>
      <c r="P135" s="6">
        <v>0</v>
      </c>
      <c r="Q135" s="6">
        <v>0</v>
      </c>
      <c r="R135" s="6">
        <v>1</v>
      </c>
      <c r="S135" s="6">
        <v>430</v>
      </c>
      <c r="T135" s="6">
        <v>1</v>
      </c>
      <c r="U135" s="6">
        <v>0</v>
      </c>
      <c r="V135" s="6">
        <v>430</v>
      </c>
      <c r="W135" s="6">
        <v>16</v>
      </c>
      <c r="X135" s="6">
        <v>2</v>
      </c>
      <c r="Y135" s="6">
        <v>14</v>
      </c>
      <c r="Z135" s="6">
        <v>0</v>
      </c>
      <c r="AA135" s="6">
        <v>414</v>
      </c>
      <c r="AB135" s="6">
        <v>145</v>
      </c>
      <c r="AC135" s="6">
        <v>175</v>
      </c>
      <c r="AD135" s="6">
        <v>31</v>
      </c>
      <c r="AE135" s="6">
        <v>63</v>
      </c>
      <c r="AF135" s="6">
        <v>414</v>
      </c>
    </row>
    <row r="136" spans="1:32">
      <c r="A136" s="6" t="s">
        <v>5</v>
      </c>
      <c r="B136" s="6" t="s">
        <v>120</v>
      </c>
      <c r="C136" s="6" t="str">
        <f t="shared" si="13"/>
        <v>141912</v>
      </c>
      <c r="D136" s="6" t="s">
        <v>129</v>
      </c>
      <c r="E136" s="6">
        <v>9</v>
      </c>
      <c r="F136" s="6">
        <v>717</v>
      </c>
      <c r="G136" s="6">
        <v>556</v>
      </c>
      <c r="H136" s="6">
        <v>73</v>
      </c>
      <c r="I136" s="6">
        <v>483</v>
      </c>
      <c r="J136" s="6">
        <v>0</v>
      </c>
      <c r="K136" s="6">
        <v>4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483</v>
      </c>
      <c r="T136" s="6">
        <v>0</v>
      </c>
      <c r="U136" s="6">
        <v>0</v>
      </c>
      <c r="V136" s="6">
        <v>483</v>
      </c>
      <c r="W136" s="6">
        <v>24</v>
      </c>
      <c r="X136" s="6">
        <v>5</v>
      </c>
      <c r="Y136" s="6">
        <v>19</v>
      </c>
      <c r="Z136" s="6">
        <v>0</v>
      </c>
      <c r="AA136" s="6">
        <v>459</v>
      </c>
      <c r="AB136" s="6">
        <v>177</v>
      </c>
      <c r="AC136" s="6">
        <v>181</v>
      </c>
      <c r="AD136" s="6">
        <v>45</v>
      </c>
      <c r="AE136" s="6">
        <v>56</v>
      </c>
      <c r="AF136" s="6">
        <v>459</v>
      </c>
    </row>
    <row r="137" spans="1:32">
      <c r="A137" s="6" t="s">
        <v>5</v>
      </c>
      <c r="B137" s="6" t="s">
        <v>130</v>
      </c>
      <c r="C137" s="6" t="str">
        <f t="shared" ref="C137:C144" si="14">"141913"</f>
        <v>141913</v>
      </c>
      <c r="D137" s="6" t="s">
        <v>19</v>
      </c>
      <c r="E137" s="6">
        <v>1</v>
      </c>
      <c r="F137" s="6">
        <v>1908</v>
      </c>
      <c r="G137" s="6">
        <v>1440</v>
      </c>
      <c r="H137" s="6">
        <v>433</v>
      </c>
      <c r="I137" s="6">
        <v>1007</v>
      </c>
      <c r="J137" s="6">
        <v>0</v>
      </c>
      <c r="K137" s="6">
        <v>2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1007</v>
      </c>
      <c r="T137" s="6">
        <v>0</v>
      </c>
      <c r="U137" s="6">
        <v>0</v>
      </c>
      <c r="V137" s="6">
        <v>1007</v>
      </c>
      <c r="W137" s="6">
        <v>23</v>
      </c>
      <c r="X137" s="6">
        <v>3</v>
      </c>
      <c r="Y137" s="6">
        <v>20</v>
      </c>
      <c r="Z137" s="6">
        <v>0</v>
      </c>
      <c r="AA137" s="6">
        <v>984</v>
      </c>
      <c r="AB137" s="6">
        <v>522</v>
      </c>
      <c r="AC137" s="6">
        <v>265</v>
      </c>
      <c r="AD137" s="6">
        <v>79</v>
      </c>
      <c r="AE137" s="6">
        <v>118</v>
      </c>
      <c r="AF137" s="6">
        <v>984</v>
      </c>
    </row>
    <row r="138" spans="1:32">
      <c r="A138" s="6" t="s">
        <v>5</v>
      </c>
      <c r="B138" s="6" t="s">
        <v>130</v>
      </c>
      <c r="C138" s="6" t="str">
        <f t="shared" si="14"/>
        <v>141913</v>
      </c>
      <c r="D138" s="6" t="s">
        <v>19</v>
      </c>
      <c r="E138" s="6">
        <v>2</v>
      </c>
      <c r="F138" s="6">
        <v>2062</v>
      </c>
      <c r="G138" s="6">
        <v>1570</v>
      </c>
      <c r="H138" s="6">
        <v>637</v>
      </c>
      <c r="I138" s="6">
        <v>933</v>
      </c>
      <c r="J138" s="6">
        <v>0</v>
      </c>
      <c r="K138" s="6">
        <v>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933</v>
      </c>
      <c r="T138" s="6">
        <v>0</v>
      </c>
      <c r="U138" s="6">
        <v>0</v>
      </c>
      <c r="V138" s="6">
        <v>933</v>
      </c>
      <c r="W138" s="6">
        <v>36</v>
      </c>
      <c r="X138" s="6">
        <v>8</v>
      </c>
      <c r="Y138" s="6">
        <v>25</v>
      </c>
      <c r="Z138" s="6">
        <v>0</v>
      </c>
      <c r="AA138" s="6">
        <v>897</v>
      </c>
      <c r="AB138" s="6">
        <v>465</v>
      </c>
      <c r="AC138" s="6">
        <v>319</v>
      </c>
      <c r="AD138" s="6">
        <v>38</v>
      </c>
      <c r="AE138" s="6">
        <v>75</v>
      </c>
      <c r="AF138" s="6">
        <v>897</v>
      </c>
    </row>
    <row r="139" spans="1:32">
      <c r="A139" s="6" t="s">
        <v>5</v>
      </c>
      <c r="B139" s="6" t="s">
        <v>130</v>
      </c>
      <c r="C139" s="6" t="str">
        <f t="shared" si="14"/>
        <v>141913</v>
      </c>
      <c r="D139" s="6" t="s">
        <v>11</v>
      </c>
      <c r="E139" s="6">
        <v>3</v>
      </c>
      <c r="F139" s="6">
        <v>1175</v>
      </c>
      <c r="G139" s="6">
        <v>890</v>
      </c>
      <c r="H139" s="6">
        <v>250</v>
      </c>
      <c r="I139" s="6">
        <v>640</v>
      </c>
      <c r="J139" s="6">
        <v>1</v>
      </c>
      <c r="K139" s="6">
        <v>7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640</v>
      </c>
      <c r="T139" s="6">
        <v>0</v>
      </c>
      <c r="U139" s="6">
        <v>0</v>
      </c>
      <c r="V139" s="6">
        <v>640</v>
      </c>
      <c r="W139" s="6">
        <v>17</v>
      </c>
      <c r="X139" s="6">
        <v>3</v>
      </c>
      <c r="Y139" s="6">
        <v>14</v>
      </c>
      <c r="Z139" s="6">
        <v>0</v>
      </c>
      <c r="AA139" s="6">
        <v>623</v>
      </c>
      <c r="AB139" s="6">
        <v>327</v>
      </c>
      <c r="AC139" s="6">
        <v>197</v>
      </c>
      <c r="AD139" s="6">
        <v>39</v>
      </c>
      <c r="AE139" s="6">
        <v>60</v>
      </c>
      <c r="AF139" s="6">
        <v>623</v>
      </c>
    </row>
    <row r="140" spans="1:32">
      <c r="A140" s="6" t="s">
        <v>5</v>
      </c>
      <c r="B140" s="6" t="s">
        <v>130</v>
      </c>
      <c r="C140" s="6" t="str">
        <f t="shared" si="14"/>
        <v>141913</v>
      </c>
      <c r="D140" s="6" t="s">
        <v>10</v>
      </c>
      <c r="E140" s="6">
        <v>4</v>
      </c>
      <c r="F140" s="6">
        <v>857</v>
      </c>
      <c r="G140" s="6">
        <v>660</v>
      </c>
      <c r="H140" s="6">
        <v>299</v>
      </c>
      <c r="I140" s="6">
        <v>361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361</v>
      </c>
      <c r="T140" s="6">
        <v>0</v>
      </c>
      <c r="U140" s="6">
        <v>0</v>
      </c>
      <c r="V140" s="6">
        <v>361</v>
      </c>
      <c r="W140" s="6">
        <v>11</v>
      </c>
      <c r="X140" s="6">
        <v>1</v>
      </c>
      <c r="Y140" s="6">
        <v>10</v>
      </c>
      <c r="Z140" s="6">
        <v>0</v>
      </c>
      <c r="AA140" s="6">
        <v>350</v>
      </c>
      <c r="AB140" s="6">
        <v>144</v>
      </c>
      <c r="AC140" s="6">
        <v>146</v>
      </c>
      <c r="AD140" s="6">
        <v>18</v>
      </c>
      <c r="AE140" s="6">
        <v>42</v>
      </c>
      <c r="AF140" s="6">
        <v>350</v>
      </c>
    </row>
    <row r="141" spans="1:32">
      <c r="A141" s="6" t="s">
        <v>5</v>
      </c>
      <c r="B141" s="6" t="s">
        <v>130</v>
      </c>
      <c r="C141" s="6" t="str">
        <f t="shared" si="14"/>
        <v>141913</v>
      </c>
      <c r="D141" s="6" t="s">
        <v>131</v>
      </c>
      <c r="E141" s="6">
        <v>5</v>
      </c>
      <c r="F141" s="6">
        <v>1052</v>
      </c>
      <c r="G141" s="6">
        <v>800</v>
      </c>
      <c r="H141" s="6">
        <v>285</v>
      </c>
      <c r="I141" s="6">
        <v>515</v>
      </c>
      <c r="J141" s="6">
        <v>0</v>
      </c>
      <c r="K141" s="6">
        <v>0</v>
      </c>
      <c r="L141" s="6">
        <v>2</v>
      </c>
      <c r="M141" s="6">
        <v>1</v>
      </c>
      <c r="N141" s="6">
        <v>0</v>
      </c>
      <c r="O141" s="6">
        <v>0</v>
      </c>
      <c r="P141" s="6">
        <v>0</v>
      </c>
      <c r="Q141" s="6">
        <v>0</v>
      </c>
      <c r="R141" s="6">
        <v>1</v>
      </c>
      <c r="S141" s="6">
        <v>516</v>
      </c>
      <c r="T141" s="6">
        <v>1</v>
      </c>
      <c r="U141" s="6">
        <v>0</v>
      </c>
      <c r="V141" s="6">
        <v>516</v>
      </c>
      <c r="W141" s="6">
        <v>26</v>
      </c>
      <c r="X141" s="6">
        <v>8</v>
      </c>
      <c r="Y141" s="6">
        <v>17</v>
      </c>
      <c r="Z141" s="6">
        <v>0</v>
      </c>
      <c r="AA141" s="6">
        <v>490</v>
      </c>
      <c r="AB141" s="6">
        <v>218</v>
      </c>
      <c r="AC141" s="6">
        <v>159</v>
      </c>
      <c r="AD141" s="6">
        <v>48</v>
      </c>
      <c r="AE141" s="6">
        <v>65</v>
      </c>
      <c r="AF141" s="6">
        <v>490</v>
      </c>
    </row>
    <row r="142" spans="1:32">
      <c r="A142" s="6" t="s">
        <v>5</v>
      </c>
      <c r="B142" s="6" t="s">
        <v>130</v>
      </c>
      <c r="C142" s="6" t="str">
        <f t="shared" si="14"/>
        <v>141913</v>
      </c>
      <c r="D142" s="6" t="s">
        <v>8</v>
      </c>
      <c r="E142" s="6">
        <v>6</v>
      </c>
      <c r="F142" s="6">
        <v>983</v>
      </c>
      <c r="G142" s="6">
        <v>758</v>
      </c>
      <c r="H142" s="6">
        <v>120</v>
      </c>
      <c r="I142" s="6">
        <v>638</v>
      </c>
      <c r="J142" s="6">
        <v>0</v>
      </c>
      <c r="K142" s="6">
        <v>2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638</v>
      </c>
      <c r="T142" s="6">
        <v>0</v>
      </c>
      <c r="U142" s="6">
        <v>0</v>
      </c>
      <c r="V142" s="6">
        <v>638</v>
      </c>
      <c r="W142" s="6">
        <v>31</v>
      </c>
      <c r="X142" s="6">
        <v>12</v>
      </c>
      <c r="Y142" s="6">
        <v>13</v>
      </c>
      <c r="Z142" s="6">
        <v>0</v>
      </c>
      <c r="AA142" s="6">
        <v>607</v>
      </c>
      <c r="AB142" s="6">
        <v>263</v>
      </c>
      <c r="AC142" s="6">
        <v>208</v>
      </c>
      <c r="AD142" s="6">
        <v>69</v>
      </c>
      <c r="AE142" s="6">
        <v>67</v>
      </c>
      <c r="AF142" s="6">
        <v>607</v>
      </c>
    </row>
    <row r="143" spans="1:32">
      <c r="A143" s="6" t="s">
        <v>5</v>
      </c>
      <c r="B143" s="6" t="s">
        <v>130</v>
      </c>
      <c r="C143" s="6" t="str">
        <f t="shared" si="14"/>
        <v>141913</v>
      </c>
      <c r="D143" s="6" t="s">
        <v>11</v>
      </c>
      <c r="E143" s="6">
        <v>7</v>
      </c>
      <c r="F143" s="6">
        <v>713</v>
      </c>
      <c r="G143" s="6">
        <v>550</v>
      </c>
      <c r="H143" s="6">
        <v>207</v>
      </c>
      <c r="I143" s="6">
        <v>343</v>
      </c>
      <c r="J143" s="6">
        <v>0</v>
      </c>
      <c r="K143" s="6">
        <v>2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343</v>
      </c>
      <c r="T143" s="6">
        <v>0</v>
      </c>
      <c r="U143" s="6">
        <v>0</v>
      </c>
      <c r="V143" s="6">
        <v>343</v>
      </c>
      <c r="W143" s="6">
        <v>9</v>
      </c>
      <c r="X143" s="6">
        <v>1</v>
      </c>
      <c r="Y143" s="6">
        <v>8</v>
      </c>
      <c r="Z143" s="6">
        <v>0</v>
      </c>
      <c r="AA143" s="6">
        <v>334</v>
      </c>
      <c r="AB143" s="6">
        <v>190</v>
      </c>
      <c r="AC143" s="6">
        <v>103</v>
      </c>
      <c r="AD143" s="6">
        <v>11</v>
      </c>
      <c r="AE143" s="6">
        <v>30</v>
      </c>
      <c r="AF143" s="6">
        <v>334</v>
      </c>
    </row>
    <row r="144" spans="1:32">
      <c r="A144" s="6" t="s">
        <v>5</v>
      </c>
      <c r="B144" s="6" t="s">
        <v>130</v>
      </c>
      <c r="C144" s="6" t="str">
        <f t="shared" si="14"/>
        <v>141913</v>
      </c>
      <c r="D144" s="6" t="s">
        <v>7</v>
      </c>
      <c r="E144" s="6">
        <v>8</v>
      </c>
      <c r="F144" s="6">
        <v>76</v>
      </c>
      <c r="G144" s="6">
        <v>76</v>
      </c>
      <c r="H144" s="6">
        <v>23</v>
      </c>
      <c r="I144" s="6">
        <v>53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53</v>
      </c>
      <c r="T144" s="6">
        <v>0</v>
      </c>
      <c r="U144" s="6">
        <v>0</v>
      </c>
      <c r="V144" s="6">
        <v>53</v>
      </c>
      <c r="W144" s="6">
        <v>1</v>
      </c>
      <c r="X144" s="6">
        <v>0</v>
      </c>
      <c r="Y144" s="6">
        <v>1</v>
      </c>
      <c r="Z144" s="6">
        <v>0</v>
      </c>
      <c r="AA144" s="6">
        <v>52</v>
      </c>
      <c r="AB144" s="6">
        <v>6</v>
      </c>
      <c r="AC144" s="6">
        <v>39</v>
      </c>
      <c r="AD144" s="6">
        <v>5</v>
      </c>
      <c r="AE144" s="6">
        <v>2</v>
      </c>
      <c r="AF144" s="6">
        <v>52</v>
      </c>
    </row>
    <row r="145" spans="1:32">
      <c r="A145" s="6" t="s">
        <v>5</v>
      </c>
      <c r="B145" s="6" t="s">
        <v>132</v>
      </c>
      <c r="C145" s="6" t="str">
        <f t="shared" ref="C145:C153" si="15">"141914"</f>
        <v>141914</v>
      </c>
      <c r="D145" s="6" t="s">
        <v>133</v>
      </c>
      <c r="E145" s="6">
        <v>1</v>
      </c>
      <c r="F145" s="6">
        <v>1256</v>
      </c>
      <c r="G145" s="6">
        <v>968</v>
      </c>
      <c r="H145" s="6">
        <v>363</v>
      </c>
      <c r="I145" s="6">
        <v>605</v>
      </c>
      <c r="J145" s="6">
        <v>0</v>
      </c>
      <c r="K145" s="6">
        <v>3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604</v>
      </c>
      <c r="T145" s="6">
        <v>0</v>
      </c>
      <c r="U145" s="6">
        <v>0</v>
      </c>
      <c r="V145" s="6">
        <v>604</v>
      </c>
      <c r="W145" s="6">
        <v>26</v>
      </c>
      <c r="X145" s="6">
        <v>5</v>
      </c>
      <c r="Y145" s="6">
        <v>21</v>
      </c>
      <c r="Z145" s="6">
        <v>0</v>
      </c>
      <c r="AA145" s="6">
        <v>578</v>
      </c>
      <c r="AB145" s="6">
        <v>263</v>
      </c>
      <c r="AC145" s="6">
        <v>219</v>
      </c>
      <c r="AD145" s="6">
        <v>26</v>
      </c>
      <c r="AE145" s="6">
        <v>70</v>
      </c>
      <c r="AF145" s="6">
        <v>578</v>
      </c>
    </row>
    <row r="146" spans="1:32">
      <c r="A146" s="6" t="s">
        <v>5</v>
      </c>
      <c r="B146" s="6" t="s">
        <v>132</v>
      </c>
      <c r="C146" s="6" t="str">
        <f t="shared" si="15"/>
        <v>141914</v>
      </c>
      <c r="D146" s="6" t="s">
        <v>133</v>
      </c>
      <c r="E146" s="6">
        <v>2</v>
      </c>
      <c r="F146" s="6">
        <v>887</v>
      </c>
      <c r="G146" s="6">
        <v>688</v>
      </c>
      <c r="H146" s="6">
        <v>293</v>
      </c>
      <c r="I146" s="6">
        <v>395</v>
      </c>
      <c r="J146" s="6">
        <v>0</v>
      </c>
      <c r="K146" s="6">
        <v>3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395</v>
      </c>
      <c r="T146" s="6">
        <v>0</v>
      </c>
      <c r="U146" s="6">
        <v>0</v>
      </c>
      <c r="V146" s="6">
        <v>395</v>
      </c>
      <c r="W146" s="6">
        <v>6</v>
      </c>
      <c r="X146" s="6">
        <v>1</v>
      </c>
      <c r="Y146" s="6">
        <v>5</v>
      </c>
      <c r="Z146" s="6">
        <v>0</v>
      </c>
      <c r="AA146" s="6">
        <v>389</v>
      </c>
      <c r="AB146" s="6">
        <v>190</v>
      </c>
      <c r="AC146" s="6">
        <v>150</v>
      </c>
      <c r="AD146" s="6">
        <v>16</v>
      </c>
      <c r="AE146" s="6">
        <v>33</v>
      </c>
      <c r="AF146" s="6">
        <v>389</v>
      </c>
    </row>
    <row r="147" spans="1:32">
      <c r="A147" s="6" t="s">
        <v>5</v>
      </c>
      <c r="B147" s="6" t="s">
        <v>132</v>
      </c>
      <c r="C147" s="6" t="str">
        <f t="shared" si="15"/>
        <v>141914</v>
      </c>
      <c r="D147" s="6" t="s">
        <v>134</v>
      </c>
      <c r="E147" s="6">
        <v>3</v>
      </c>
      <c r="F147" s="6">
        <v>708</v>
      </c>
      <c r="G147" s="6">
        <v>546</v>
      </c>
      <c r="H147" s="6">
        <v>294</v>
      </c>
      <c r="I147" s="6">
        <v>252</v>
      </c>
      <c r="J147" s="6">
        <v>0</v>
      </c>
      <c r="K147" s="6">
        <v>1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252</v>
      </c>
      <c r="T147" s="6">
        <v>0</v>
      </c>
      <c r="U147" s="6">
        <v>0</v>
      </c>
      <c r="V147" s="6">
        <v>252</v>
      </c>
      <c r="W147" s="6">
        <v>5</v>
      </c>
      <c r="X147" s="6">
        <v>0</v>
      </c>
      <c r="Y147" s="6">
        <v>5</v>
      </c>
      <c r="Z147" s="6">
        <v>0</v>
      </c>
      <c r="AA147" s="6">
        <v>247</v>
      </c>
      <c r="AB147" s="6">
        <v>112</v>
      </c>
      <c r="AC147" s="6">
        <v>112</v>
      </c>
      <c r="AD147" s="6">
        <v>13</v>
      </c>
      <c r="AE147" s="6">
        <v>10</v>
      </c>
      <c r="AF147" s="6">
        <v>247</v>
      </c>
    </row>
    <row r="148" spans="1:32">
      <c r="A148" s="6" t="s">
        <v>5</v>
      </c>
      <c r="B148" s="6" t="s">
        <v>132</v>
      </c>
      <c r="C148" s="6" t="str">
        <f t="shared" si="15"/>
        <v>141914</v>
      </c>
      <c r="D148" s="6" t="s">
        <v>134</v>
      </c>
      <c r="E148" s="6">
        <v>4</v>
      </c>
      <c r="F148" s="6">
        <v>916</v>
      </c>
      <c r="G148" s="6">
        <v>708</v>
      </c>
      <c r="H148" s="6">
        <v>339</v>
      </c>
      <c r="I148" s="6">
        <v>369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369</v>
      </c>
      <c r="T148" s="6">
        <v>0</v>
      </c>
      <c r="U148" s="6">
        <v>0</v>
      </c>
      <c r="V148" s="6">
        <v>369</v>
      </c>
      <c r="W148" s="6">
        <v>22</v>
      </c>
      <c r="X148" s="6">
        <v>0</v>
      </c>
      <c r="Y148" s="6">
        <v>19</v>
      </c>
      <c r="Z148" s="6">
        <v>0</v>
      </c>
      <c r="AA148" s="6">
        <v>347</v>
      </c>
      <c r="AB148" s="6">
        <v>158</v>
      </c>
      <c r="AC148" s="6">
        <v>158</v>
      </c>
      <c r="AD148" s="6">
        <v>7</v>
      </c>
      <c r="AE148" s="6">
        <v>24</v>
      </c>
      <c r="AF148" s="6">
        <v>347</v>
      </c>
    </row>
    <row r="149" spans="1:32">
      <c r="A149" s="6" t="s">
        <v>5</v>
      </c>
      <c r="B149" s="6" t="s">
        <v>132</v>
      </c>
      <c r="C149" s="6" t="str">
        <f t="shared" si="15"/>
        <v>141914</v>
      </c>
      <c r="D149" s="6" t="s">
        <v>135</v>
      </c>
      <c r="E149" s="6">
        <v>5</v>
      </c>
      <c r="F149" s="6">
        <v>362</v>
      </c>
      <c r="G149" s="6">
        <v>280</v>
      </c>
      <c r="H149" s="6">
        <v>120</v>
      </c>
      <c r="I149" s="6">
        <v>160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160</v>
      </c>
      <c r="T149" s="6">
        <v>0</v>
      </c>
      <c r="U149" s="6">
        <v>0</v>
      </c>
      <c r="V149" s="6">
        <v>160</v>
      </c>
      <c r="W149" s="6">
        <v>4</v>
      </c>
      <c r="X149" s="6">
        <v>2</v>
      </c>
      <c r="Y149" s="6">
        <v>2</v>
      </c>
      <c r="Z149" s="6">
        <v>0</v>
      </c>
      <c r="AA149" s="6">
        <v>156</v>
      </c>
      <c r="AB149" s="6">
        <v>64</v>
      </c>
      <c r="AC149" s="6">
        <v>71</v>
      </c>
      <c r="AD149" s="6">
        <v>10</v>
      </c>
      <c r="AE149" s="6">
        <v>11</v>
      </c>
      <c r="AF149" s="6">
        <v>156</v>
      </c>
    </row>
    <row r="150" spans="1:32">
      <c r="A150" s="6" t="s">
        <v>5</v>
      </c>
      <c r="B150" s="6" t="s">
        <v>132</v>
      </c>
      <c r="C150" s="6" t="str">
        <f t="shared" si="15"/>
        <v>141914</v>
      </c>
      <c r="D150" s="6" t="s">
        <v>136</v>
      </c>
      <c r="E150" s="6">
        <v>6</v>
      </c>
      <c r="F150" s="6">
        <v>337</v>
      </c>
      <c r="G150" s="6">
        <v>260</v>
      </c>
      <c r="H150" s="6">
        <v>131</v>
      </c>
      <c r="I150" s="6">
        <v>129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129</v>
      </c>
      <c r="T150" s="6">
        <v>0</v>
      </c>
      <c r="U150" s="6">
        <v>0</v>
      </c>
      <c r="V150" s="6">
        <v>129</v>
      </c>
      <c r="W150" s="6">
        <v>2</v>
      </c>
      <c r="X150" s="6">
        <v>1</v>
      </c>
      <c r="Y150" s="6">
        <v>1</v>
      </c>
      <c r="Z150" s="6">
        <v>0</v>
      </c>
      <c r="AA150" s="6">
        <v>127</v>
      </c>
      <c r="AB150" s="6">
        <v>58</v>
      </c>
      <c r="AC150" s="6">
        <v>57</v>
      </c>
      <c r="AD150" s="6">
        <v>2</v>
      </c>
      <c r="AE150" s="6">
        <v>10</v>
      </c>
      <c r="AF150" s="6">
        <v>127</v>
      </c>
    </row>
    <row r="151" spans="1:32">
      <c r="A151" s="6" t="s">
        <v>5</v>
      </c>
      <c r="B151" s="6" t="s">
        <v>132</v>
      </c>
      <c r="C151" s="6" t="str">
        <f t="shared" si="15"/>
        <v>141914</v>
      </c>
      <c r="D151" s="6" t="s">
        <v>137</v>
      </c>
      <c r="E151" s="6">
        <v>7</v>
      </c>
      <c r="F151" s="6">
        <v>317</v>
      </c>
      <c r="G151" s="6">
        <v>250</v>
      </c>
      <c r="H151" s="6">
        <v>161</v>
      </c>
      <c r="I151" s="6">
        <v>89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89</v>
      </c>
      <c r="T151" s="6">
        <v>0</v>
      </c>
      <c r="U151" s="6">
        <v>0</v>
      </c>
      <c r="V151" s="6">
        <v>89</v>
      </c>
      <c r="W151" s="6">
        <v>0</v>
      </c>
      <c r="X151" s="6">
        <v>0</v>
      </c>
      <c r="Y151" s="6">
        <v>0</v>
      </c>
      <c r="Z151" s="6">
        <v>0</v>
      </c>
      <c r="AA151" s="6">
        <v>89</v>
      </c>
      <c r="AB151" s="6">
        <v>35</v>
      </c>
      <c r="AC151" s="6">
        <v>47</v>
      </c>
      <c r="AD151" s="6">
        <v>3</v>
      </c>
      <c r="AE151" s="6">
        <v>4</v>
      </c>
      <c r="AF151" s="6">
        <v>89</v>
      </c>
    </row>
    <row r="152" spans="1:32">
      <c r="A152" s="6" t="s">
        <v>5</v>
      </c>
      <c r="B152" s="6" t="s">
        <v>132</v>
      </c>
      <c r="C152" s="6" t="str">
        <f t="shared" si="15"/>
        <v>141914</v>
      </c>
      <c r="D152" s="6" t="s">
        <v>138</v>
      </c>
      <c r="E152" s="6">
        <v>8</v>
      </c>
      <c r="F152" s="6">
        <v>700</v>
      </c>
      <c r="G152" s="6">
        <v>547</v>
      </c>
      <c r="H152" s="6">
        <v>325</v>
      </c>
      <c r="I152" s="6">
        <v>222</v>
      </c>
      <c r="J152" s="6">
        <v>0</v>
      </c>
      <c r="K152" s="6">
        <v>4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222</v>
      </c>
      <c r="T152" s="6">
        <v>0</v>
      </c>
      <c r="U152" s="6">
        <v>0</v>
      </c>
      <c r="V152" s="6">
        <v>222</v>
      </c>
      <c r="W152" s="6">
        <v>7</v>
      </c>
      <c r="X152" s="6">
        <v>1</v>
      </c>
      <c r="Y152" s="6">
        <v>6</v>
      </c>
      <c r="Z152" s="6">
        <v>0</v>
      </c>
      <c r="AA152" s="6">
        <v>215</v>
      </c>
      <c r="AB152" s="6">
        <v>97</v>
      </c>
      <c r="AC152" s="6">
        <v>89</v>
      </c>
      <c r="AD152" s="6">
        <v>7</v>
      </c>
      <c r="AE152" s="6">
        <v>22</v>
      </c>
      <c r="AF152" s="6">
        <v>215</v>
      </c>
    </row>
    <row r="153" spans="1:32">
      <c r="A153" s="6" t="s">
        <v>5</v>
      </c>
      <c r="B153" s="6" t="s">
        <v>132</v>
      </c>
      <c r="C153" s="6" t="str">
        <f t="shared" si="15"/>
        <v>141914</v>
      </c>
      <c r="D153" s="6" t="s">
        <v>139</v>
      </c>
      <c r="E153" s="6">
        <v>9</v>
      </c>
      <c r="F153" s="6">
        <v>417</v>
      </c>
      <c r="G153" s="6">
        <v>320</v>
      </c>
      <c r="H153" s="6">
        <v>158</v>
      </c>
      <c r="I153" s="6">
        <v>162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162</v>
      </c>
      <c r="T153" s="6">
        <v>0</v>
      </c>
      <c r="U153" s="6">
        <v>0</v>
      </c>
      <c r="V153" s="6">
        <v>162</v>
      </c>
      <c r="W153" s="6">
        <v>5</v>
      </c>
      <c r="X153" s="6">
        <v>0</v>
      </c>
      <c r="Y153" s="6">
        <v>5</v>
      </c>
      <c r="Z153" s="6">
        <v>0</v>
      </c>
      <c r="AA153" s="6">
        <v>157</v>
      </c>
      <c r="AB153" s="6">
        <v>86</v>
      </c>
      <c r="AC153" s="6">
        <v>60</v>
      </c>
      <c r="AD153" s="6">
        <v>4</v>
      </c>
      <c r="AE153" s="6">
        <v>7</v>
      </c>
      <c r="AF153" s="6">
        <v>157</v>
      </c>
    </row>
    <row r="154" spans="1:32">
      <c r="A154" s="6" t="s">
        <v>5</v>
      </c>
      <c r="B154" s="6" t="s">
        <v>140</v>
      </c>
      <c r="C154" s="6" t="str">
        <f t="shared" ref="C154:C160" si="16">"141915"</f>
        <v>141915</v>
      </c>
      <c r="D154" s="6" t="s">
        <v>141</v>
      </c>
      <c r="E154" s="6">
        <v>1</v>
      </c>
      <c r="F154" s="6">
        <v>719</v>
      </c>
      <c r="G154" s="6">
        <v>547</v>
      </c>
      <c r="H154" s="6">
        <v>174</v>
      </c>
      <c r="I154" s="6">
        <v>373</v>
      </c>
      <c r="J154" s="6">
        <v>0</v>
      </c>
      <c r="K154" s="6">
        <v>3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373</v>
      </c>
      <c r="T154" s="6">
        <v>0</v>
      </c>
      <c r="U154" s="6">
        <v>0</v>
      </c>
      <c r="V154" s="6">
        <v>373</v>
      </c>
      <c r="W154" s="6">
        <v>24</v>
      </c>
      <c r="X154" s="6">
        <v>6</v>
      </c>
      <c r="Y154" s="6">
        <v>18</v>
      </c>
      <c r="Z154" s="6">
        <v>0</v>
      </c>
      <c r="AA154" s="6">
        <v>349</v>
      </c>
      <c r="AB154" s="6">
        <v>135</v>
      </c>
      <c r="AC154" s="6">
        <v>118</v>
      </c>
      <c r="AD154" s="6">
        <v>34</v>
      </c>
      <c r="AE154" s="6">
        <v>62</v>
      </c>
      <c r="AF154" s="6">
        <v>349</v>
      </c>
    </row>
    <row r="155" spans="1:32">
      <c r="A155" s="6" t="s">
        <v>5</v>
      </c>
      <c r="B155" s="6" t="s">
        <v>140</v>
      </c>
      <c r="C155" s="6" t="str">
        <f t="shared" si="16"/>
        <v>141915</v>
      </c>
      <c r="D155" s="6" t="s">
        <v>142</v>
      </c>
      <c r="E155" s="6">
        <v>2</v>
      </c>
      <c r="F155" s="6">
        <v>692</v>
      </c>
      <c r="G155" s="6">
        <v>534</v>
      </c>
      <c r="H155" s="6">
        <v>277</v>
      </c>
      <c r="I155" s="6">
        <v>257</v>
      </c>
      <c r="J155" s="6">
        <v>0</v>
      </c>
      <c r="K155" s="6">
        <v>2</v>
      </c>
      <c r="L155" s="6">
        <v>5</v>
      </c>
      <c r="M155" s="6">
        <v>5</v>
      </c>
      <c r="N155" s="6">
        <v>0</v>
      </c>
      <c r="O155" s="6">
        <v>0</v>
      </c>
      <c r="P155" s="6">
        <v>0</v>
      </c>
      <c r="Q155" s="6">
        <v>0</v>
      </c>
      <c r="R155" s="6">
        <v>5</v>
      </c>
      <c r="S155" s="6">
        <v>262</v>
      </c>
      <c r="T155" s="6">
        <v>5</v>
      </c>
      <c r="U155" s="6">
        <v>0</v>
      </c>
      <c r="V155" s="6">
        <v>262</v>
      </c>
      <c r="W155" s="6">
        <v>18</v>
      </c>
      <c r="X155" s="6">
        <v>3</v>
      </c>
      <c r="Y155" s="6">
        <v>15</v>
      </c>
      <c r="Z155" s="6">
        <v>0</v>
      </c>
      <c r="AA155" s="6">
        <v>244</v>
      </c>
      <c r="AB155" s="6">
        <v>97</v>
      </c>
      <c r="AC155" s="6">
        <v>89</v>
      </c>
      <c r="AD155" s="6">
        <v>21</v>
      </c>
      <c r="AE155" s="6">
        <v>37</v>
      </c>
      <c r="AF155" s="6">
        <v>244</v>
      </c>
    </row>
    <row r="156" spans="1:32">
      <c r="A156" s="6" t="s">
        <v>5</v>
      </c>
      <c r="B156" s="6" t="s">
        <v>140</v>
      </c>
      <c r="C156" s="6" t="str">
        <f t="shared" si="16"/>
        <v>141915</v>
      </c>
      <c r="D156" s="6" t="s">
        <v>95</v>
      </c>
      <c r="E156" s="6">
        <v>3</v>
      </c>
      <c r="F156" s="6">
        <v>764</v>
      </c>
      <c r="G156" s="6">
        <v>600</v>
      </c>
      <c r="H156" s="6">
        <v>278</v>
      </c>
      <c r="I156" s="6">
        <v>322</v>
      </c>
      <c r="J156" s="6">
        <v>1</v>
      </c>
      <c r="K156" s="6">
        <v>2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322</v>
      </c>
      <c r="T156" s="6">
        <v>0</v>
      </c>
      <c r="U156" s="6">
        <v>0</v>
      </c>
      <c r="V156" s="6">
        <v>322</v>
      </c>
      <c r="W156" s="6">
        <v>20</v>
      </c>
      <c r="X156" s="6">
        <v>3</v>
      </c>
      <c r="Y156" s="6">
        <v>17</v>
      </c>
      <c r="Z156" s="6">
        <v>0</v>
      </c>
      <c r="AA156" s="6">
        <v>302</v>
      </c>
      <c r="AB156" s="6">
        <v>139</v>
      </c>
      <c r="AC156" s="6">
        <v>87</v>
      </c>
      <c r="AD156" s="6">
        <v>22</v>
      </c>
      <c r="AE156" s="6">
        <v>54</v>
      </c>
      <c r="AF156" s="6">
        <v>302</v>
      </c>
    </row>
    <row r="157" spans="1:32">
      <c r="A157" s="6" t="s">
        <v>5</v>
      </c>
      <c r="B157" s="6" t="s">
        <v>140</v>
      </c>
      <c r="C157" s="6" t="str">
        <f t="shared" si="16"/>
        <v>141915</v>
      </c>
      <c r="D157" s="6" t="s">
        <v>143</v>
      </c>
      <c r="E157" s="6">
        <v>4</v>
      </c>
      <c r="F157" s="6">
        <v>794</v>
      </c>
      <c r="G157" s="6">
        <v>616</v>
      </c>
      <c r="H157" s="6">
        <v>335</v>
      </c>
      <c r="I157" s="6">
        <v>281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281</v>
      </c>
      <c r="T157" s="6">
        <v>0</v>
      </c>
      <c r="U157" s="6">
        <v>0</v>
      </c>
      <c r="V157" s="6">
        <v>281</v>
      </c>
      <c r="W157" s="6">
        <v>7</v>
      </c>
      <c r="X157" s="6">
        <v>0</v>
      </c>
      <c r="Y157" s="6">
        <v>7</v>
      </c>
      <c r="Z157" s="6">
        <v>0</v>
      </c>
      <c r="AA157" s="6">
        <v>274</v>
      </c>
      <c r="AB157" s="6">
        <v>112</v>
      </c>
      <c r="AC157" s="6">
        <v>134</v>
      </c>
      <c r="AD157" s="6">
        <v>9</v>
      </c>
      <c r="AE157" s="6">
        <v>19</v>
      </c>
      <c r="AF157" s="6">
        <v>274</v>
      </c>
    </row>
    <row r="158" spans="1:32">
      <c r="A158" s="6" t="s">
        <v>5</v>
      </c>
      <c r="B158" s="6" t="s">
        <v>140</v>
      </c>
      <c r="C158" s="6" t="str">
        <f t="shared" si="16"/>
        <v>141915</v>
      </c>
      <c r="D158" s="6" t="s">
        <v>144</v>
      </c>
      <c r="E158" s="6">
        <v>5</v>
      </c>
      <c r="F158" s="6">
        <v>717</v>
      </c>
      <c r="G158" s="6">
        <v>558</v>
      </c>
      <c r="H158" s="6">
        <v>295</v>
      </c>
      <c r="I158" s="6">
        <v>263</v>
      </c>
      <c r="J158" s="6">
        <v>0</v>
      </c>
      <c r="K158" s="6">
        <v>1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263</v>
      </c>
      <c r="T158" s="6">
        <v>0</v>
      </c>
      <c r="U158" s="6">
        <v>0</v>
      </c>
      <c r="V158" s="6">
        <v>263</v>
      </c>
      <c r="W158" s="6">
        <v>11</v>
      </c>
      <c r="X158" s="6">
        <v>2</v>
      </c>
      <c r="Y158" s="6">
        <v>9</v>
      </c>
      <c r="Z158" s="6">
        <v>0</v>
      </c>
      <c r="AA158" s="6">
        <v>252</v>
      </c>
      <c r="AB158" s="6">
        <v>98</v>
      </c>
      <c r="AC158" s="6">
        <v>129</v>
      </c>
      <c r="AD158" s="6">
        <v>7</v>
      </c>
      <c r="AE158" s="6">
        <v>18</v>
      </c>
      <c r="AF158" s="6">
        <v>252</v>
      </c>
    </row>
    <row r="159" spans="1:32">
      <c r="A159" s="6" t="s">
        <v>5</v>
      </c>
      <c r="B159" s="6" t="s">
        <v>140</v>
      </c>
      <c r="C159" s="6" t="str">
        <f t="shared" si="16"/>
        <v>141915</v>
      </c>
      <c r="D159" s="6" t="s">
        <v>11</v>
      </c>
      <c r="E159" s="6">
        <v>6</v>
      </c>
      <c r="F159" s="6">
        <v>979</v>
      </c>
      <c r="G159" s="6">
        <v>758</v>
      </c>
      <c r="H159" s="6">
        <v>453</v>
      </c>
      <c r="I159" s="6">
        <v>305</v>
      </c>
      <c r="J159" s="6">
        <v>0</v>
      </c>
      <c r="K159" s="6">
        <v>1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305</v>
      </c>
      <c r="T159" s="6">
        <v>0</v>
      </c>
      <c r="U159" s="6">
        <v>0</v>
      </c>
      <c r="V159" s="6">
        <v>305</v>
      </c>
      <c r="W159" s="6">
        <v>8</v>
      </c>
      <c r="X159" s="6">
        <v>1</v>
      </c>
      <c r="Y159" s="6">
        <v>7</v>
      </c>
      <c r="Z159" s="6">
        <v>0</v>
      </c>
      <c r="AA159" s="6">
        <v>297</v>
      </c>
      <c r="AB159" s="6">
        <v>134</v>
      </c>
      <c r="AC159" s="6">
        <v>128</v>
      </c>
      <c r="AD159" s="6">
        <v>15</v>
      </c>
      <c r="AE159" s="6">
        <v>20</v>
      </c>
      <c r="AF159" s="6">
        <v>297</v>
      </c>
    </row>
    <row r="160" spans="1:32">
      <c r="A160" s="6" t="s">
        <v>5</v>
      </c>
      <c r="B160" s="6" t="s">
        <v>140</v>
      </c>
      <c r="C160" s="6" t="str">
        <f t="shared" si="16"/>
        <v>141915</v>
      </c>
      <c r="D160" s="6" t="s">
        <v>7</v>
      </c>
      <c r="E160" s="6">
        <v>7</v>
      </c>
      <c r="F160" s="6">
        <v>23</v>
      </c>
      <c r="G160" s="6">
        <v>22</v>
      </c>
      <c r="H160" s="6">
        <v>7</v>
      </c>
      <c r="I160" s="6">
        <v>15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15</v>
      </c>
      <c r="T160" s="6">
        <v>0</v>
      </c>
      <c r="U160" s="6">
        <v>0</v>
      </c>
      <c r="V160" s="6">
        <v>15</v>
      </c>
      <c r="W160" s="6">
        <v>3</v>
      </c>
      <c r="X160" s="6">
        <v>0</v>
      </c>
      <c r="Y160" s="6">
        <v>3</v>
      </c>
      <c r="Z160" s="6">
        <v>0</v>
      </c>
      <c r="AA160" s="6">
        <v>12</v>
      </c>
      <c r="AB160" s="6">
        <v>3</v>
      </c>
      <c r="AC160" s="6">
        <v>6</v>
      </c>
      <c r="AD160" s="6">
        <v>3</v>
      </c>
      <c r="AE160" s="6">
        <v>0</v>
      </c>
      <c r="AF160" s="6">
        <v>12</v>
      </c>
    </row>
    <row r="161" spans="1:32">
      <c r="A161" s="6" t="s">
        <v>5</v>
      </c>
      <c r="B161" s="6" t="s">
        <v>147</v>
      </c>
      <c r="C161" s="6" t="str">
        <f t="shared" ref="C161:C176" si="17">"142701"</f>
        <v>142701</v>
      </c>
      <c r="D161" s="6" t="s">
        <v>148</v>
      </c>
      <c r="E161" s="6">
        <v>1</v>
      </c>
      <c r="F161" s="6">
        <v>997</v>
      </c>
      <c r="G161" s="6">
        <v>769</v>
      </c>
      <c r="H161" s="6">
        <v>330</v>
      </c>
      <c r="I161" s="6">
        <v>439</v>
      </c>
      <c r="J161" s="6">
        <v>0</v>
      </c>
      <c r="K161" s="6">
        <v>6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439</v>
      </c>
      <c r="T161" s="6">
        <v>0</v>
      </c>
      <c r="U161" s="6">
        <v>0</v>
      </c>
      <c r="V161" s="6">
        <v>439</v>
      </c>
      <c r="W161" s="6">
        <v>26</v>
      </c>
      <c r="X161" s="6">
        <v>5</v>
      </c>
      <c r="Y161" s="6">
        <v>21</v>
      </c>
      <c r="Z161" s="6">
        <v>0</v>
      </c>
      <c r="AA161" s="6">
        <v>413</v>
      </c>
      <c r="AB161" s="6">
        <v>177</v>
      </c>
      <c r="AC161" s="6">
        <v>118</v>
      </c>
      <c r="AD161" s="6">
        <v>31</v>
      </c>
      <c r="AE161" s="6">
        <v>87</v>
      </c>
      <c r="AF161" s="6">
        <v>413</v>
      </c>
    </row>
    <row r="162" spans="1:32">
      <c r="A162" s="6" t="s">
        <v>5</v>
      </c>
      <c r="B162" s="6" t="s">
        <v>147</v>
      </c>
      <c r="C162" s="6" t="str">
        <f t="shared" si="17"/>
        <v>142701</v>
      </c>
      <c r="D162" s="6" t="s">
        <v>149</v>
      </c>
      <c r="E162" s="6">
        <v>2</v>
      </c>
      <c r="F162" s="6">
        <v>894</v>
      </c>
      <c r="G162" s="6">
        <v>687</v>
      </c>
      <c r="H162" s="6">
        <v>283</v>
      </c>
      <c r="I162" s="6">
        <v>404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404</v>
      </c>
      <c r="T162" s="6">
        <v>0</v>
      </c>
      <c r="U162" s="6">
        <v>0</v>
      </c>
      <c r="V162" s="6">
        <v>404</v>
      </c>
      <c r="W162" s="6">
        <v>23</v>
      </c>
      <c r="X162" s="6">
        <v>7</v>
      </c>
      <c r="Y162" s="6">
        <v>16</v>
      </c>
      <c r="Z162" s="6">
        <v>0</v>
      </c>
      <c r="AA162" s="6">
        <v>381</v>
      </c>
      <c r="AB162" s="6">
        <v>170</v>
      </c>
      <c r="AC162" s="6">
        <v>109</v>
      </c>
      <c r="AD162" s="6">
        <v>25</v>
      </c>
      <c r="AE162" s="6">
        <v>77</v>
      </c>
      <c r="AF162" s="6">
        <v>381</v>
      </c>
    </row>
    <row r="163" spans="1:32">
      <c r="A163" s="6" t="s">
        <v>5</v>
      </c>
      <c r="B163" s="6" t="s">
        <v>147</v>
      </c>
      <c r="C163" s="6" t="str">
        <f t="shared" si="17"/>
        <v>142701</v>
      </c>
      <c r="D163" s="6" t="s">
        <v>150</v>
      </c>
      <c r="E163" s="6">
        <v>3</v>
      </c>
      <c r="F163" s="6">
        <v>1013</v>
      </c>
      <c r="G163" s="6">
        <v>774</v>
      </c>
      <c r="H163" s="6">
        <v>294</v>
      </c>
      <c r="I163" s="6">
        <v>480</v>
      </c>
      <c r="J163" s="6">
        <v>2</v>
      </c>
      <c r="K163" s="6">
        <v>5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480</v>
      </c>
      <c r="T163" s="6">
        <v>0</v>
      </c>
      <c r="U163" s="6">
        <v>0</v>
      </c>
      <c r="V163" s="6">
        <v>480</v>
      </c>
      <c r="W163" s="6">
        <v>30</v>
      </c>
      <c r="X163" s="6">
        <v>5</v>
      </c>
      <c r="Y163" s="6">
        <v>25</v>
      </c>
      <c r="Z163" s="6">
        <v>0</v>
      </c>
      <c r="AA163" s="6">
        <v>450</v>
      </c>
      <c r="AB163" s="6">
        <v>232</v>
      </c>
      <c r="AC163" s="6">
        <v>116</v>
      </c>
      <c r="AD163" s="6">
        <v>41</v>
      </c>
      <c r="AE163" s="6">
        <v>61</v>
      </c>
      <c r="AF163" s="6">
        <v>450</v>
      </c>
    </row>
    <row r="164" spans="1:32">
      <c r="A164" s="6" t="s">
        <v>5</v>
      </c>
      <c r="B164" s="6" t="s">
        <v>147</v>
      </c>
      <c r="C164" s="6" t="str">
        <f t="shared" si="17"/>
        <v>142701</v>
      </c>
      <c r="D164" s="6" t="s">
        <v>22</v>
      </c>
      <c r="E164" s="6">
        <v>4</v>
      </c>
      <c r="F164" s="6">
        <v>1041</v>
      </c>
      <c r="G164" s="6">
        <v>809</v>
      </c>
      <c r="H164" s="6">
        <v>265</v>
      </c>
      <c r="I164" s="6">
        <v>544</v>
      </c>
      <c r="J164" s="6">
        <v>0</v>
      </c>
      <c r="K164" s="6">
        <v>4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543</v>
      </c>
      <c r="T164" s="6">
        <v>0</v>
      </c>
      <c r="U164" s="6">
        <v>0</v>
      </c>
      <c r="V164" s="6">
        <v>543</v>
      </c>
      <c r="W164" s="6">
        <v>20</v>
      </c>
      <c r="X164" s="6">
        <v>0</v>
      </c>
      <c r="Y164" s="6">
        <v>20</v>
      </c>
      <c r="Z164" s="6">
        <v>0</v>
      </c>
      <c r="AA164" s="6">
        <v>523</v>
      </c>
      <c r="AB164" s="6">
        <v>197</v>
      </c>
      <c r="AC164" s="6">
        <v>148</v>
      </c>
      <c r="AD164" s="6">
        <v>67</v>
      </c>
      <c r="AE164" s="6">
        <v>111</v>
      </c>
      <c r="AF164" s="6">
        <v>523</v>
      </c>
    </row>
    <row r="165" spans="1:32">
      <c r="A165" s="6" t="s">
        <v>5</v>
      </c>
      <c r="B165" s="6" t="s">
        <v>147</v>
      </c>
      <c r="C165" s="6" t="str">
        <f t="shared" si="17"/>
        <v>142701</v>
      </c>
      <c r="D165" s="6" t="s">
        <v>14</v>
      </c>
      <c r="E165" s="6">
        <v>5</v>
      </c>
      <c r="F165" s="6">
        <v>954</v>
      </c>
      <c r="G165" s="6">
        <v>740</v>
      </c>
      <c r="H165" s="6">
        <v>249</v>
      </c>
      <c r="I165" s="6">
        <v>491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490</v>
      </c>
      <c r="T165" s="6">
        <v>0</v>
      </c>
      <c r="U165" s="6">
        <v>0</v>
      </c>
      <c r="V165" s="6">
        <v>490</v>
      </c>
      <c r="W165" s="6">
        <v>34</v>
      </c>
      <c r="X165" s="6">
        <v>12</v>
      </c>
      <c r="Y165" s="6">
        <v>22</v>
      </c>
      <c r="Z165" s="6">
        <v>0</v>
      </c>
      <c r="AA165" s="6">
        <v>456</v>
      </c>
      <c r="AB165" s="6">
        <v>190</v>
      </c>
      <c r="AC165" s="6">
        <v>122</v>
      </c>
      <c r="AD165" s="6">
        <v>50</v>
      </c>
      <c r="AE165" s="6">
        <v>94</v>
      </c>
      <c r="AF165" s="6">
        <v>456</v>
      </c>
    </row>
    <row r="166" spans="1:32">
      <c r="A166" s="6" t="s">
        <v>5</v>
      </c>
      <c r="B166" s="6" t="s">
        <v>147</v>
      </c>
      <c r="C166" s="6" t="str">
        <f t="shared" si="17"/>
        <v>142701</v>
      </c>
      <c r="D166" s="6" t="s">
        <v>151</v>
      </c>
      <c r="E166" s="6">
        <v>6</v>
      </c>
      <c r="F166" s="6">
        <v>1101</v>
      </c>
      <c r="G166" s="6">
        <v>861</v>
      </c>
      <c r="H166" s="6">
        <v>325</v>
      </c>
      <c r="I166" s="6">
        <v>536</v>
      </c>
      <c r="J166" s="6">
        <v>1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536</v>
      </c>
      <c r="T166" s="6">
        <v>0</v>
      </c>
      <c r="U166" s="6">
        <v>0</v>
      </c>
      <c r="V166" s="6">
        <v>536</v>
      </c>
      <c r="W166" s="6">
        <v>19</v>
      </c>
      <c r="X166" s="6">
        <v>4</v>
      </c>
      <c r="Y166" s="6">
        <v>15</v>
      </c>
      <c r="Z166" s="6">
        <v>0</v>
      </c>
      <c r="AA166" s="6">
        <v>517</v>
      </c>
      <c r="AB166" s="6">
        <v>258</v>
      </c>
      <c r="AC166" s="6">
        <v>144</v>
      </c>
      <c r="AD166" s="6">
        <v>38</v>
      </c>
      <c r="AE166" s="6">
        <v>77</v>
      </c>
      <c r="AF166" s="6">
        <v>517</v>
      </c>
    </row>
    <row r="167" spans="1:32">
      <c r="A167" s="6" t="s">
        <v>5</v>
      </c>
      <c r="B167" s="6" t="s">
        <v>147</v>
      </c>
      <c r="C167" s="6" t="str">
        <f t="shared" si="17"/>
        <v>142701</v>
      </c>
      <c r="D167" s="6" t="s">
        <v>145</v>
      </c>
      <c r="E167" s="6">
        <v>7</v>
      </c>
      <c r="F167" s="6">
        <v>1081</v>
      </c>
      <c r="G167" s="6">
        <v>826</v>
      </c>
      <c r="H167" s="6">
        <v>340</v>
      </c>
      <c r="I167" s="6">
        <v>486</v>
      </c>
      <c r="J167" s="6">
        <v>1</v>
      </c>
      <c r="K167" s="6">
        <v>2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486</v>
      </c>
      <c r="T167" s="6">
        <v>0</v>
      </c>
      <c r="U167" s="6">
        <v>0</v>
      </c>
      <c r="V167" s="6">
        <v>486</v>
      </c>
      <c r="W167" s="6">
        <v>24</v>
      </c>
      <c r="X167" s="6">
        <v>5</v>
      </c>
      <c r="Y167" s="6">
        <v>19</v>
      </c>
      <c r="Z167" s="6">
        <v>0</v>
      </c>
      <c r="AA167" s="6">
        <v>462</v>
      </c>
      <c r="AB167" s="6">
        <v>205</v>
      </c>
      <c r="AC167" s="6">
        <v>118</v>
      </c>
      <c r="AD167" s="6">
        <v>42</v>
      </c>
      <c r="AE167" s="6">
        <v>97</v>
      </c>
      <c r="AF167" s="6">
        <v>462</v>
      </c>
    </row>
    <row r="168" spans="1:32">
      <c r="A168" s="6" t="s">
        <v>5</v>
      </c>
      <c r="B168" s="6" t="s">
        <v>147</v>
      </c>
      <c r="C168" s="6" t="str">
        <f t="shared" si="17"/>
        <v>142701</v>
      </c>
      <c r="D168" s="6" t="s">
        <v>16</v>
      </c>
      <c r="E168" s="6">
        <v>8</v>
      </c>
      <c r="F168" s="6">
        <v>769</v>
      </c>
      <c r="G168" s="6">
        <v>609</v>
      </c>
      <c r="H168" s="6">
        <v>257</v>
      </c>
      <c r="I168" s="6">
        <v>352</v>
      </c>
      <c r="J168" s="6">
        <v>0</v>
      </c>
      <c r="K168" s="6">
        <v>1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352</v>
      </c>
      <c r="T168" s="6">
        <v>0</v>
      </c>
      <c r="U168" s="6">
        <v>0</v>
      </c>
      <c r="V168" s="6">
        <v>352</v>
      </c>
      <c r="W168" s="6">
        <v>24</v>
      </c>
      <c r="X168" s="6">
        <v>1</v>
      </c>
      <c r="Y168" s="6">
        <v>18</v>
      </c>
      <c r="Z168" s="6">
        <v>0</v>
      </c>
      <c r="AA168" s="6">
        <v>328</v>
      </c>
      <c r="AB168" s="6">
        <v>135</v>
      </c>
      <c r="AC168" s="6">
        <v>107</v>
      </c>
      <c r="AD168" s="6">
        <v>28</v>
      </c>
      <c r="AE168" s="6">
        <v>58</v>
      </c>
      <c r="AF168" s="6">
        <v>328</v>
      </c>
    </row>
    <row r="169" spans="1:32">
      <c r="A169" s="6" t="s">
        <v>5</v>
      </c>
      <c r="B169" s="6" t="s">
        <v>147</v>
      </c>
      <c r="C169" s="6" t="str">
        <f t="shared" si="17"/>
        <v>142701</v>
      </c>
      <c r="D169" s="6" t="s">
        <v>152</v>
      </c>
      <c r="E169" s="6">
        <v>9</v>
      </c>
      <c r="F169" s="6">
        <v>941</v>
      </c>
      <c r="G169" s="6">
        <v>720</v>
      </c>
      <c r="H169" s="6">
        <v>275</v>
      </c>
      <c r="I169" s="6">
        <v>445</v>
      </c>
      <c r="J169" s="6">
        <v>0</v>
      </c>
      <c r="K169" s="6">
        <v>1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445</v>
      </c>
      <c r="T169" s="6">
        <v>0</v>
      </c>
      <c r="U169" s="6">
        <v>0</v>
      </c>
      <c r="V169" s="6">
        <v>445</v>
      </c>
      <c r="W169" s="6">
        <v>15</v>
      </c>
      <c r="X169" s="6">
        <v>13</v>
      </c>
      <c r="Y169" s="6">
        <v>2</v>
      </c>
      <c r="Z169" s="6">
        <v>0</v>
      </c>
      <c r="AA169" s="6">
        <v>430</v>
      </c>
      <c r="AB169" s="6">
        <v>161</v>
      </c>
      <c r="AC169" s="6">
        <v>135</v>
      </c>
      <c r="AD169" s="6">
        <v>38</v>
      </c>
      <c r="AE169" s="6">
        <v>96</v>
      </c>
      <c r="AF169" s="6">
        <v>430</v>
      </c>
    </row>
    <row r="170" spans="1:32">
      <c r="A170" s="6" t="s">
        <v>5</v>
      </c>
      <c r="B170" s="6" t="s">
        <v>147</v>
      </c>
      <c r="C170" s="6" t="str">
        <f t="shared" si="17"/>
        <v>142701</v>
      </c>
      <c r="D170" s="6" t="s">
        <v>153</v>
      </c>
      <c r="E170" s="6">
        <v>10</v>
      </c>
      <c r="F170" s="6">
        <v>1021</v>
      </c>
      <c r="G170" s="6">
        <v>803</v>
      </c>
      <c r="H170" s="6">
        <v>296</v>
      </c>
      <c r="I170" s="6">
        <v>507</v>
      </c>
      <c r="J170" s="6">
        <v>1</v>
      </c>
      <c r="K170" s="6">
        <v>1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507</v>
      </c>
      <c r="T170" s="6">
        <v>0</v>
      </c>
      <c r="U170" s="6">
        <v>0</v>
      </c>
      <c r="V170" s="6">
        <v>507</v>
      </c>
      <c r="W170" s="6">
        <v>20</v>
      </c>
      <c r="X170" s="6">
        <v>5</v>
      </c>
      <c r="Y170" s="6">
        <v>7</v>
      </c>
      <c r="Z170" s="6">
        <v>0</v>
      </c>
      <c r="AA170" s="6">
        <v>487</v>
      </c>
      <c r="AB170" s="6">
        <v>238</v>
      </c>
      <c r="AC170" s="6">
        <v>128</v>
      </c>
      <c r="AD170" s="6">
        <v>34</v>
      </c>
      <c r="AE170" s="6">
        <v>87</v>
      </c>
      <c r="AF170" s="6">
        <v>487</v>
      </c>
    </row>
    <row r="171" spans="1:32">
      <c r="A171" s="6" t="s">
        <v>5</v>
      </c>
      <c r="B171" s="6" t="s">
        <v>147</v>
      </c>
      <c r="C171" s="6" t="str">
        <f t="shared" si="17"/>
        <v>142701</v>
      </c>
      <c r="D171" s="6" t="s">
        <v>154</v>
      </c>
      <c r="E171" s="6">
        <v>11</v>
      </c>
      <c r="F171" s="6">
        <v>932</v>
      </c>
      <c r="G171" s="6">
        <v>718</v>
      </c>
      <c r="H171" s="6">
        <v>317</v>
      </c>
      <c r="I171" s="6">
        <v>401</v>
      </c>
      <c r="J171" s="6">
        <v>0</v>
      </c>
      <c r="K171" s="6">
        <v>3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401</v>
      </c>
      <c r="T171" s="6">
        <v>0</v>
      </c>
      <c r="U171" s="6">
        <v>0</v>
      </c>
      <c r="V171" s="6">
        <v>401</v>
      </c>
      <c r="W171" s="6">
        <v>12</v>
      </c>
      <c r="X171" s="6">
        <v>6</v>
      </c>
      <c r="Y171" s="6">
        <v>6</v>
      </c>
      <c r="Z171" s="6">
        <v>0</v>
      </c>
      <c r="AA171" s="6">
        <v>389</v>
      </c>
      <c r="AB171" s="6">
        <v>169</v>
      </c>
      <c r="AC171" s="6">
        <v>117</v>
      </c>
      <c r="AD171" s="6">
        <v>32</v>
      </c>
      <c r="AE171" s="6">
        <v>71</v>
      </c>
      <c r="AF171" s="6">
        <v>389</v>
      </c>
    </row>
    <row r="172" spans="1:32">
      <c r="A172" s="6" t="s">
        <v>5</v>
      </c>
      <c r="B172" s="6" t="s">
        <v>147</v>
      </c>
      <c r="C172" s="6" t="str">
        <f t="shared" si="17"/>
        <v>142701</v>
      </c>
      <c r="D172" s="6" t="s">
        <v>155</v>
      </c>
      <c r="E172" s="6">
        <v>12</v>
      </c>
      <c r="F172" s="6">
        <v>984</v>
      </c>
      <c r="G172" s="6">
        <v>777</v>
      </c>
      <c r="H172" s="6">
        <v>353</v>
      </c>
      <c r="I172" s="6">
        <v>424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424</v>
      </c>
      <c r="T172" s="6">
        <v>0</v>
      </c>
      <c r="U172" s="6">
        <v>0</v>
      </c>
      <c r="V172" s="6">
        <v>424</v>
      </c>
      <c r="W172" s="6">
        <v>10</v>
      </c>
      <c r="X172" s="6">
        <v>3</v>
      </c>
      <c r="Y172" s="6">
        <v>7</v>
      </c>
      <c r="Z172" s="6">
        <v>0</v>
      </c>
      <c r="AA172" s="6">
        <v>414</v>
      </c>
      <c r="AB172" s="6">
        <v>165</v>
      </c>
      <c r="AC172" s="6">
        <v>130</v>
      </c>
      <c r="AD172" s="6">
        <v>30</v>
      </c>
      <c r="AE172" s="6">
        <v>89</v>
      </c>
      <c r="AF172" s="6">
        <v>414</v>
      </c>
    </row>
    <row r="173" spans="1:32">
      <c r="A173" s="6" t="s">
        <v>5</v>
      </c>
      <c r="B173" s="6" t="s">
        <v>147</v>
      </c>
      <c r="C173" s="6" t="str">
        <f t="shared" si="17"/>
        <v>142701</v>
      </c>
      <c r="D173" s="6" t="s">
        <v>156</v>
      </c>
      <c r="E173" s="6">
        <v>13</v>
      </c>
      <c r="F173" s="6">
        <v>988</v>
      </c>
      <c r="G173" s="6">
        <v>757</v>
      </c>
      <c r="H173" s="6">
        <v>262</v>
      </c>
      <c r="I173" s="6">
        <v>495</v>
      </c>
      <c r="J173" s="6">
        <v>0</v>
      </c>
      <c r="K173" s="6">
        <v>4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495</v>
      </c>
      <c r="T173" s="6">
        <v>0</v>
      </c>
      <c r="U173" s="6">
        <v>0</v>
      </c>
      <c r="V173" s="6">
        <v>495</v>
      </c>
      <c r="W173" s="6">
        <v>25</v>
      </c>
      <c r="X173" s="6">
        <v>11</v>
      </c>
      <c r="Y173" s="6">
        <v>14</v>
      </c>
      <c r="Z173" s="6">
        <v>0</v>
      </c>
      <c r="AA173" s="6">
        <v>470</v>
      </c>
      <c r="AB173" s="6">
        <v>228</v>
      </c>
      <c r="AC173" s="6">
        <v>129</v>
      </c>
      <c r="AD173" s="6">
        <v>39</v>
      </c>
      <c r="AE173" s="6">
        <v>74</v>
      </c>
      <c r="AF173" s="6">
        <v>470</v>
      </c>
    </row>
    <row r="174" spans="1:32">
      <c r="A174" s="6" t="s">
        <v>5</v>
      </c>
      <c r="B174" s="6" t="s">
        <v>147</v>
      </c>
      <c r="C174" s="6" t="str">
        <f t="shared" si="17"/>
        <v>142701</v>
      </c>
      <c r="D174" s="6" t="s">
        <v>157</v>
      </c>
      <c r="E174" s="6">
        <v>14</v>
      </c>
      <c r="F174" s="6">
        <v>1008</v>
      </c>
      <c r="G174" s="6">
        <v>778</v>
      </c>
      <c r="H174" s="6">
        <v>297</v>
      </c>
      <c r="I174" s="6">
        <v>481</v>
      </c>
      <c r="J174" s="6">
        <v>0</v>
      </c>
      <c r="K174" s="6">
        <v>1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481</v>
      </c>
      <c r="T174" s="6">
        <v>0</v>
      </c>
      <c r="U174" s="6">
        <v>0</v>
      </c>
      <c r="V174" s="6">
        <v>481</v>
      </c>
      <c r="W174" s="6">
        <v>29</v>
      </c>
      <c r="X174" s="6">
        <v>3</v>
      </c>
      <c r="Y174" s="6">
        <v>26</v>
      </c>
      <c r="Z174" s="6">
        <v>0</v>
      </c>
      <c r="AA174" s="6">
        <v>452</v>
      </c>
      <c r="AB174" s="6">
        <v>208</v>
      </c>
      <c r="AC174" s="6">
        <v>132</v>
      </c>
      <c r="AD174" s="6">
        <v>18</v>
      </c>
      <c r="AE174" s="6">
        <v>94</v>
      </c>
      <c r="AF174" s="6">
        <v>452</v>
      </c>
    </row>
    <row r="175" spans="1:32">
      <c r="A175" s="6" t="s">
        <v>5</v>
      </c>
      <c r="B175" s="6" t="s">
        <v>147</v>
      </c>
      <c r="C175" s="6" t="str">
        <f t="shared" si="17"/>
        <v>142701</v>
      </c>
      <c r="D175" s="6" t="s">
        <v>157</v>
      </c>
      <c r="E175" s="6">
        <v>15</v>
      </c>
      <c r="F175" s="6">
        <v>1066</v>
      </c>
      <c r="G175" s="6">
        <v>837</v>
      </c>
      <c r="H175" s="6">
        <v>282</v>
      </c>
      <c r="I175" s="6">
        <v>555</v>
      </c>
      <c r="J175" s="6">
        <v>0</v>
      </c>
      <c r="K175" s="6">
        <v>2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555</v>
      </c>
      <c r="T175" s="6">
        <v>0</v>
      </c>
      <c r="U175" s="6">
        <v>0</v>
      </c>
      <c r="V175" s="6">
        <v>555</v>
      </c>
      <c r="W175" s="6">
        <v>27</v>
      </c>
      <c r="X175" s="6">
        <v>0</v>
      </c>
      <c r="Y175" s="6">
        <v>0</v>
      </c>
      <c r="Z175" s="6">
        <v>0</v>
      </c>
      <c r="AA175" s="6">
        <v>528</v>
      </c>
      <c r="AB175" s="6">
        <v>230</v>
      </c>
      <c r="AC175" s="6">
        <v>149</v>
      </c>
      <c r="AD175" s="6">
        <v>44</v>
      </c>
      <c r="AE175" s="6">
        <v>105</v>
      </c>
      <c r="AF175" s="6">
        <v>528</v>
      </c>
    </row>
    <row r="176" spans="1:32">
      <c r="A176" s="6" t="s">
        <v>5</v>
      </c>
      <c r="B176" s="6" t="s">
        <v>147</v>
      </c>
      <c r="C176" s="6" t="str">
        <f t="shared" si="17"/>
        <v>142701</v>
      </c>
      <c r="D176" s="6" t="s">
        <v>158</v>
      </c>
      <c r="E176" s="6">
        <v>16</v>
      </c>
      <c r="F176" s="6">
        <v>52</v>
      </c>
      <c r="G176" s="6">
        <v>90</v>
      </c>
      <c r="H176" s="6">
        <v>61</v>
      </c>
      <c r="I176" s="6">
        <v>29</v>
      </c>
      <c r="J176" s="6">
        <v>0</v>
      </c>
      <c r="K176" s="6">
        <v>3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29</v>
      </c>
      <c r="T176" s="6">
        <v>0</v>
      </c>
      <c r="U176" s="6">
        <v>0</v>
      </c>
      <c r="V176" s="6">
        <v>29</v>
      </c>
      <c r="W176" s="6">
        <v>2</v>
      </c>
      <c r="X176" s="6">
        <v>2</v>
      </c>
      <c r="Y176" s="6">
        <v>0</v>
      </c>
      <c r="Z176" s="6">
        <v>0</v>
      </c>
      <c r="AA176" s="6">
        <v>27</v>
      </c>
      <c r="AB176" s="6">
        <v>15</v>
      </c>
      <c r="AC176" s="6">
        <v>8</v>
      </c>
      <c r="AD176" s="6">
        <v>3</v>
      </c>
      <c r="AE176" s="6">
        <v>1</v>
      </c>
      <c r="AF176" s="6">
        <v>27</v>
      </c>
    </row>
    <row r="177" spans="1:32">
      <c r="A177" s="6" t="s">
        <v>5</v>
      </c>
      <c r="B177" s="6" t="s">
        <v>159</v>
      </c>
      <c r="C177" s="6" t="str">
        <f t="shared" ref="C177:C182" si="18">"142702"</f>
        <v>142702</v>
      </c>
      <c r="D177" s="6" t="s">
        <v>11</v>
      </c>
      <c r="E177" s="6">
        <v>1</v>
      </c>
      <c r="F177" s="6">
        <v>572</v>
      </c>
      <c r="G177" s="6">
        <v>430</v>
      </c>
      <c r="H177" s="6">
        <v>204</v>
      </c>
      <c r="I177" s="6">
        <v>226</v>
      </c>
      <c r="J177" s="6">
        <v>1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226</v>
      </c>
      <c r="T177" s="6">
        <v>0</v>
      </c>
      <c r="U177" s="6">
        <v>0</v>
      </c>
      <c r="V177" s="6">
        <v>226</v>
      </c>
      <c r="W177" s="6">
        <v>9</v>
      </c>
      <c r="X177" s="6">
        <v>3</v>
      </c>
      <c r="Y177" s="6">
        <v>6</v>
      </c>
      <c r="Z177" s="6">
        <v>0</v>
      </c>
      <c r="AA177" s="6">
        <v>217</v>
      </c>
      <c r="AB177" s="6">
        <v>124</v>
      </c>
      <c r="AC177" s="6">
        <v>75</v>
      </c>
      <c r="AD177" s="6">
        <v>9</v>
      </c>
      <c r="AE177" s="6">
        <v>9</v>
      </c>
      <c r="AF177" s="6">
        <v>217</v>
      </c>
    </row>
    <row r="178" spans="1:32">
      <c r="A178" s="6" t="s">
        <v>5</v>
      </c>
      <c r="B178" s="6" t="s">
        <v>159</v>
      </c>
      <c r="C178" s="6" t="str">
        <f t="shared" si="18"/>
        <v>142702</v>
      </c>
      <c r="D178" s="6" t="s">
        <v>62</v>
      </c>
      <c r="E178" s="6">
        <v>2</v>
      </c>
      <c r="F178" s="6">
        <v>904</v>
      </c>
      <c r="G178" s="6">
        <v>692</v>
      </c>
      <c r="H178" s="6">
        <v>366</v>
      </c>
      <c r="I178" s="6">
        <v>326</v>
      </c>
      <c r="J178" s="6">
        <v>3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326</v>
      </c>
      <c r="T178" s="6">
        <v>0</v>
      </c>
      <c r="U178" s="6">
        <v>0</v>
      </c>
      <c r="V178" s="6">
        <v>326</v>
      </c>
      <c r="W178" s="6">
        <v>14</v>
      </c>
      <c r="X178" s="6">
        <v>0</v>
      </c>
      <c r="Y178" s="6">
        <v>14</v>
      </c>
      <c r="Z178" s="6">
        <v>0</v>
      </c>
      <c r="AA178" s="6">
        <v>312</v>
      </c>
      <c r="AB178" s="6">
        <v>136</v>
      </c>
      <c r="AC178" s="6">
        <v>129</v>
      </c>
      <c r="AD178" s="6">
        <v>19</v>
      </c>
      <c r="AE178" s="6">
        <v>28</v>
      </c>
      <c r="AF178" s="6">
        <v>312</v>
      </c>
    </row>
    <row r="179" spans="1:32">
      <c r="A179" s="6" t="s">
        <v>5</v>
      </c>
      <c r="B179" s="6" t="s">
        <v>159</v>
      </c>
      <c r="C179" s="6" t="str">
        <f t="shared" si="18"/>
        <v>142702</v>
      </c>
      <c r="D179" s="6" t="s">
        <v>146</v>
      </c>
      <c r="E179" s="6">
        <v>3</v>
      </c>
      <c r="F179" s="6">
        <v>884</v>
      </c>
      <c r="G179" s="6">
        <v>676</v>
      </c>
      <c r="H179" s="6">
        <v>282</v>
      </c>
      <c r="I179" s="6">
        <v>394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394</v>
      </c>
      <c r="T179" s="6">
        <v>0</v>
      </c>
      <c r="U179" s="6">
        <v>0</v>
      </c>
      <c r="V179" s="6">
        <v>394</v>
      </c>
      <c r="W179" s="6">
        <v>15</v>
      </c>
      <c r="X179" s="6">
        <v>2</v>
      </c>
      <c r="Y179" s="6">
        <v>13</v>
      </c>
      <c r="Z179" s="6">
        <v>0</v>
      </c>
      <c r="AA179" s="6">
        <v>379</v>
      </c>
      <c r="AB179" s="6">
        <v>139</v>
      </c>
      <c r="AC179" s="6">
        <v>153</v>
      </c>
      <c r="AD179" s="6">
        <v>24</v>
      </c>
      <c r="AE179" s="6">
        <v>63</v>
      </c>
      <c r="AF179" s="6">
        <v>379</v>
      </c>
    </row>
    <row r="180" spans="1:32">
      <c r="A180" s="6" t="s">
        <v>5</v>
      </c>
      <c r="B180" s="6" t="s">
        <v>159</v>
      </c>
      <c r="C180" s="6" t="str">
        <f t="shared" si="18"/>
        <v>142702</v>
      </c>
      <c r="D180" s="6" t="s">
        <v>144</v>
      </c>
      <c r="E180" s="6">
        <v>4</v>
      </c>
      <c r="F180" s="6">
        <v>781</v>
      </c>
      <c r="G180" s="6">
        <v>605</v>
      </c>
      <c r="H180" s="6">
        <v>266</v>
      </c>
      <c r="I180" s="6">
        <v>339</v>
      </c>
      <c r="J180" s="6">
        <v>4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339</v>
      </c>
      <c r="T180" s="6">
        <v>0</v>
      </c>
      <c r="U180" s="6">
        <v>0</v>
      </c>
      <c r="V180" s="6">
        <v>339</v>
      </c>
      <c r="W180" s="6">
        <v>16</v>
      </c>
      <c r="X180" s="6">
        <v>2</v>
      </c>
      <c r="Y180" s="6">
        <v>14</v>
      </c>
      <c r="Z180" s="6">
        <v>0</v>
      </c>
      <c r="AA180" s="6">
        <v>323</v>
      </c>
      <c r="AB180" s="6">
        <v>125</v>
      </c>
      <c r="AC180" s="6">
        <v>143</v>
      </c>
      <c r="AD180" s="6">
        <v>14</v>
      </c>
      <c r="AE180" s="6">
        <v>41</v>
      </c>
      <c r="AF180" s="6">
        <v>323</v>
      </c>
    </row>
    <row r="181" spans="1:32">
      <c r="A181" s="6" t="s">
        <v>5</v>
      </c>
      <c r="B181" s="6" t="s">
        <v>159</v>
      </c>
      <c r="C181" s="6" t="str">
        <f t="shared" si="18"/>
        <v>142702</v>
      </c>
      <c r="D181" s="6" t="s">
        <v>160</v>
      </c>
      <c r="E181" s="6">
        <v>5</v>
      </c>
      <c r="F181" s="6">
        <v>962</v>
      </c>
      <c r="G181" s="6">
        <v>740</v>
      </c>
      <c r="H181" s="6">
        <v>435</v>
      </c>
      <c r="I181" s="6">
        <v>305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305</v>
      </c>
      <c r="T181" s="6">
        <v>0</v>
      </c>
      <c r="U181" s="6">
        <v>0</v>
      </c>
      <c r="V181" s="6">
        <v>305</v>
      </c>
      <c r="W181" s="6">
        <v>3</v>
      </c>
      <c r="X181" s="6">
        <v>1</v>
      </c>
      <c r="Y181" s="6">
        <v>2</v>
      </c>
      <c r="Z181" s="6">
        <v>0</v>
      </c>
      <c r="AA181" s="6">
        <v>302</v>
      </c>
      <c r="AB181" s="6">
        <v>139</v>
      </c>
      <c r="AC181" s="6">
        <v>132</v>
      </c>
      <c r="AD181" s="6">
        <v>10</v>
      </c>
      <c r="AE181" s="6">
        <v>21</v>
      </c>
      <c r="AF181" s="6">
        <v>302</v>
      </c>
    </row>
    <row r="182" spans="1:32">
      <c r="A182" s="6" t="s">
        <v>5</v>
      </c>
      <c r="B182" s="6" t="s">
        <v>159</v>
      </c>
      <c r="C182" s="6" t="str">
        <f t="shared" si="18"/>
        <v>142702</v>
      </c>
      <c r="D182" s="6" t="s">
        <v>161</v>
      </c>
      <c r="E182" s="6">
        <v>6</v>
      </c>
      <c r="F182" s="6">
        <v>719</v>
      </c>
      <c r="G182" s="6">
        <v>548</v>
      </c>
      <c r="H182" s="6">
        <v>277</v>
      </c>
      <c r="I182" s="6">
        <v>271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271</v>
      </c>
      <c r="T182" s="6">
        <v>0</v>
      </c>
      <c r="U182" s="6">
        <v>0</v>
      </c>
      <c r="V182" s="6">
        <v>271</v>
      </c>
      <c r="W182" s="6">
        <v>2</v>
      </c>
      <c r="X182" s="6">
        <v>0</v>
      </c>
      <c r="Y182" s="6">
        <v>2</v>
      </c>
      <c r="Z182" s="6">
        <v>0</v>
      </c>
      <c r="AA182" s="6">
        <v>269</v>
      </c>
      <c r="AB182" s="6">
        <v>108</v>
      </c>
      <c r="AC182" s="6">
        <v>114</v>
      </c>
      <c r="AD182" s="6">
        <v>18</v>
      </c>
      <c r="AE182" s="6">
        <v>29</v>
      </c>
      <c r="AF182" s="6">
        <v>269</v>
      </c>
    </row>
    <row r="183" spans="1:32">
      <c r="A183" s="6" t="s">
        <v>5</v>
      </c>
      <c r="B183" s="6" t="s">
        <v>162</v>
      </c>
      <c r="C183" s="6" t="str">
        <f t="shared" ref="C183:C188" si="19">"142703"</f>
        <v>142703</v>
      </c>
      <c r="D183" s="6" t="s">
        <v>163</v>
      </c>
      <c r="E183" s="6">
        <v>1</v>
      </c>
      <c r="F183" s="6">
        <v>721</v>
      </c>
      <c r="G183" s="6">
        <v>560</v>
      </c>
      <c r="H183" s="6">
        <v>211</v>
      </c>
      <c r="I183" s="6">
        <v>349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349</v>
      </c>
      <c r="T183" s="6">
        <v>0</v>
      </c>
      <c r="U183" s="6">
        <v>0</v>
      </c>
      <c r="V183" s="6">
        <v>349</v>
      </c>
      <c r="W183" s="6">
        <v>15</v>
      </c>
      <c r="X183" s="6">
        <v>3</v>
      </c>
      <c r="Y183" s="6">
        <v>12</v>
      </c>
      <c r="Z183" s="6">
        <v>0</v>
      </c>
      <c r="AA183" s="6">
        <v>334</v>
      </c>
      <c r="AB183" s="6">
        <v>151</v>
      </c>
      <c r="AC183" s="6">
        <v>150</v>
      </c>
      <c r="AD183" s="6">
        <v>12</v>
      </c>
      <c r="AE183" s="6">
        <v>21</v>
      </c>
      <c r="AF183" s="6">
        <v>334</v>
      </c>
    </row>
    <row r="184" spans="1:32">
      <c r="A184" s="6" t="s">
        <v>5</v>
      </c>
      <c r="B184" s="6" t="s">
        <v>162</v>
      </c>
      <c r="C184" s="6" t="str">
        <f t="shared" si="19"/>
        <v>142703</v>
      </c>
      <c r="D184" s="6" t="s">
        <v>163</v>
      </c>
      <c r="E184" s="6">
        <v>2</v>
      </c>
      <c r="F184" s="6">
        <v>697</v>
      </c>
      <c r="G184" s="6">
        <v>530</v>
      </c>
      <c r="H184" s="6">
        <v>271</v>
      </c>
      <c r="I184" s="6">
        <v>259</v>
      </c>
      <c r="J184" s="6">
        <v>0</v>
      </c>
      <c r="K184" s="6">
        <v>1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259</v>
      </c>
      <c r="T184" s="6">
        <v>0</v>
      </c>
      <c r="U184" s="6">
        <v>0</v>
      </c>
      <c r="V184" s="6">
        <v>259</v>
      </c>
      <c r="W184" s="6">
        <v>7</v>
      </c>
      <c r="X184" s="6">
        <v>2</v>
      </c>
      <c r="Y184" s="6">
        <v>5</v>
      </c>
      <c r="Z184" s="6">
        <v>0</v>
      </c>
      <c r="AA184" s="6">
        <v>252</v>
      </c>
      <c r="AB184" s="6">
        <v>103</v>
      </c>
      <c r="AC184" s="6">
        <v>135</v>
      </c>
      <c r="AD184" s="6">
        <v>4</v>
      </c>
      <c r="AE184" s="6">
        <v>10</v>
      </c>
      <c r="AF184" s="6">
        <v>252</v>
      </c>
    </row>
    <row r="185" spans="1:32">
      <c r="A185" s="6" t="s">
        <v>5</v>
      </c>
      <c r="B185" s="6" t="s">
        <v>162</v>
      </c>
      <c r="C185" s="6" t="str">
        <f t="shared" si="19"/>
        <v>142703</v>
      </c>
      <c r="D185" s="6" t="s">
        <v>164</v>
      </c>
      <c r="E185" s="6">
        <v>3</v>
      </c>
      <c r="F185" s="6">
        <v>825</v>
      </c>
      <c r="G185" s="6">
        <v>639</v>
      </c>
      <c r="H185" s="6">
        <v>216</v>
      </c>
      <c r="I185" s="6">
        <v>423</v>
      </c>
      <c r="J185" s="6">
        <v>1</v>
      </c>
      <c r="K185" s="6">
        <v>2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423</v>
      </c>
      <c r="T185" s="6">
        <v>0</v>
      </c>
      <c r="U185" s="6">
        <v>0</v>
      </c>
      <c r="V185" s="6">
        <v>423</v>
      </c>
      <c r="W185" s="6">
        <v>15</v>
      </c>
      <c r="X185" s="6">
        <v>2</v>
      </c>
      <c r="Y185" s="6">
        <v>13</v>
      </c>
      <c r="Z185" s="6">
        <v>0</v>
      </c>
      <c r="AA185" s="6">
        <v>408</v>
      </c>
      <c r="AB185" s="6">
        <v>128</v>
      </c>
      <c r="AC185" s="6">
        <v>225</v>
      </c>
      <c r="AD185" s="6">
        <v>15</v>
      </c>
      <c r="AE185" s="6">
        <v>40</v>
      </c>
      <c r="AF185" s="6">
        <v>408</v>
      </c>
    </row>
    <row r="186" spans="1:32">
      <c r="A186" s="6" t="s">
        <v>5</v>
      </c>
      <c r="B186" s="6" t="s">
        <v>162</v>
      </c>
      <c r="C186" s="6" t="str">
        <f t="shared" si="19"/>
        <v>142703</v>
      </c>
      <c r="D186" s="6" t="s">
        <v>164</v>
      </c>
      <c r="E186" s="6">
        <v>4</v>
      </c>
      <c r="F186" s="6">
        <v>741</v>
      </c>
      <c r="G186" s="6">
        <v>560</v>
      </c>
      <c r="H186" s="6">
        <v>304</v>
      </c>
      <c r="I186" s="6">
        <v>256</v>
      </c>
      <c r="J186" s="6">
        <v>1</v>
      </c>
      <c r="K186" s="6">
        <v>1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256</v>
      </c>
      <c r="T186" s="6">
        <v>0</v>
      </c>
      <c r="U186" s="6">
        <v>0</v>
      </c>
      <c r="V186" s="6">
        <v>256</v>
      </c>
      <c r="W186" s="6">
        <v>15</v>
      </c>
      <c r="X186" s="6">
        <v>0</v>
      </c>
      <c r="Y186" s="6">
        <v>15</v>
      </c>
      <c r="Z186" s="6">
        <v>0</v>
      </c>
      <c r="AA186" s="6">
        <v>241</v>
      </c>
      <c r="AB186" s="6">
        <v>69</v>
      </c>
      <c r="AC186" s="6">
        <v>133</v>
      </c>
      <c r="AD186" s="6">
        <v>19</v>
      </c>
      <c r="AE186" s="6">
        <v>20</v>
      </c>
      <c r="AF186" s="6">
        <v>241</v>
      </c>
    </row>
    <row r="187" spans="1:32">
      <c r="A187" s="6" t="s">
        <v>5</v>
      </c>
      <c r="B187" s="6" t="s">
        <v>162</v>
      </c>
      <c r="C187" s="6" t="str">
        <f t="shared" si="19"/>
        <v>142703</v>
      </c>
      <c r="D187" s="6" t="s">
        <v>165</v>
      </c>
      <c r="E187" s="6">
        <v>5</v>
      </c>
      <c r="F187" s="6">
        <v>954</v>
      </c>
      <c r="G187" s="6">
        <v>739</v>
      </c>
      <c r="H187" s="6">
        <v>380</v>
      </c>
      <c r="I187" s="6">
        <v>359</v>
      </c>
      <c r="J187" s="6">
        <v>1</v>
      </c>
      <c r="K187" s="6">
        <v>2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359</v>
      </c>
      <c r="T187" s="6">
        <v>0</v>
      </c>
      <c r="U187" s="6">
        <v>0</v>
      </c>
      <c r="V187" s="6">
        <v>359</v>
      </c>
      <c r="W187" s="6">
        <v>24</v>
      </c>
      <c r="X187" s="6">
        <v>1</v>
      </c>
      <c r="Y187" s="6">
        <v>23</v>
      </c>
      <c r="Z187" s="6">
        <v>0</v>
      </c>
      <c r="AA187" s="6">
        <v>335</v>
      </c>
      <c r="AB187" s="6">
        <v>132</v>
      </c>
      <c r="AC187" s="6">
        <v>164</v>
      </c>
      <c r="AD187" s="6">
        <v>10</v>
      </c>
      <c r="AE187" s="6">
        <v>29</v>
      </c>
      <c r="AF187" s="6">
        <v>335</v>
      </c>
    </row>
    <row r="188" spans="1:32">
      <c r="A188" s="6" t="s">
        <v>5</v>
      </c>
      <c r="B188" s="6" t="s">
        <v>162</v>
      </c>
      <c r="C188" s="6" t="str">
        <f t="shared" si="19"/>
        <v>142703</v>
      </c>
      <c r="D188" s="6" t="s">
        <v>166</v>
      </c>
      <c r="E188" s="6">
        <v>6</v>
      </c>
      <c r="F188" s="6">
        <v>976</v>
      </c>
      <c r="G188" s="6">
        <v>747</v>
      </c>
      <c r="H188" s="6">
        <v>437</v>
      </c>
      <c r="I188" s="6">
        <v>310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310</v>
      </c>
      <c r="T188" s="6">
        <v>0</v>
      </c>
      <c r="U188" s="6">
        <v>0</v>
      </c>
      <c r="V188" s="6">
        <v>310</v>
      </c>
      <c r="W188" s="6">
        <v>13</v>
      </c>
      <c r="X188" s="6">
        <v>0</v>
      </c>
      <c r="Y188" s="6">
        <v>13</v>
      </c>
      <c r="Z188" s="6">
        <v>0</v>
      </c>
      <c r="AA188" s="6">
        <v>297</v>
      </c>
      <c r="AB188" s="6">
        <v>141</v>
      </c>
      <c r="AC188" s="6">
        <v>129</v>
      </c>
      <c r="AD188" s="6">
        <v>8</v>
      </c>
      <c r="AE188" s="6">
        <v>19</v>
      </c>
      <c r="AF188" s="6">
        <v>297</v>
      </c>
    </row>
    <row r="189" spans="1:32">
      <c r="A189" s="6" t="s">
        <v>5</v>
      </c>
      <c r="B189" s="6" t="s">
        <v>167</v>
      </c>
      <c r="C189" s="6" t="str">
        <f>"142704"</f>
        <v>142704</v>
      </c>
      <c r="D189" s="6" t="s">
        <v>168</v>
      </c>
      <c r="E189" s="6">
        <v>1</v>
      </c>
      <c r="F189" s="6">
        <v>684</v>
      </c>
      <c r="G189" s="6">
        <v>526</v>
      </c>
      <c r="H189" s="6">
        <v>221</v>
      </c>
      <c r="I189" s="6">
        <v>305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305</v>
      </c>
      <c r="T189" s="6">
        <v>0</v>
      </c>
      <c r="U189" s="6">
        <v>0</v>
      </c>
      <c r="V189" s="6">
        <v>305</v>
      </c>
      <c r="W189" s="6">
        <v>14</v>
      </c>
      <c r="X189" s="6">
        <v>0</v>
      </c>
      <c r="Y189" s="6">
        <v>14</v>
      </c>
      <c r="Z189" s="6">
        <v>0</v>
      </c>
      <c r="AA189" s="6">
        <v>291</v>
      </c>
      <c r="AB189" s="6">
        <v>167</v>
      </c>
      <c r="AC189" s="6">
        <v>82</v>
      </c>
      <c r="AD189" s="6">
        <v>13</v>
      </c>
      <c r="AE189" s="6">
        <v>29</v>
      </c>
      <c r="AF189" s="6">
        <v>291</v>
      </c>
    </row>
    <row r="190" spans="1:32">
      <c r="A190" s="6" t="s">
        <v>5</v>
      </c>
      <c r="B190" s="6" t="s">
        <v>167</v>
      </c>
      <c r="C190" s="6" t="str">
        <f>"142704"</f>
        <v>142704</v>
      </c>
      <c r="D190" s="6" t="s">
        <v>169</v>
      </c>
      <c r="E190" s="6">
        <v>2</v>
      </c>
      <c r="F190" s="6">
        <v>750</v>
      </c>
      <c r="G190" s="6">
        <v>570</v>
      </c>
      <c r="H190" s="6">
        <v>327</v>
      </c>
      <c r="I190" s="6">
        <v>243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243</v>
      </c>
      <c r="T190" s="6">
        <v>0</v>
      </c>
      <c r="U190" s="6">
        <v>0</v>
      </c>
      <c r="V190" s="6">
        <v>243</v>
      </c>
      <c r="W190" s="6">
        <v>12</v>
      </c>
      <c r="X190" s="6">
        <v>1</v>
      </c>
      <c r="Y190" s="6">
        <v>11</v>
      </c>
      <c r="Z190" s="6">
        <v>0</v>
      </c>
      <c r="AA190" s="6">
        <v>231</v>
      </c>
      <c r="AB190" s="6">
        <v>104</v>
      </c>
      <c r="AC190" s="6">
        <v>95</v>
      </c>
      <c r="AD190" s="6">
        <v>8</v>
      </c>
      <c r="AE190" s="6">
        <v>24</v>
      </c>
      <c r="AF190" s="6">
        <v>231</v>
      </c>
    </row>
    <row r="191" spans="1:32">
      <c r="A191" s="6" t="s">
        <v>5</v>
      </c>
      <c r="B191" s="6" t="s">
        <v>167</v>
      </c>
      <c r="C191" s="6" t="str">
        <f>"142704"</f>
        <v>142704</v>
      </c>
      <c r="D191" s="6" t="s">
        <v>169</v>
      </c>
      <c r="E191" s="6">
        <v>3</v>
      </c>
      <c r="F191" s="6">
        <v>758</v>
      </c>
      <c r="G191" s="6">
        <v>589</v>
      </c>
      <c r="H191" s="6">
        <v>255</v>
      </c>
      <c r="I191" s="6">
        <v>334</v>
      </c>
      <c r="J191" s="6">
        <v>0</v>
      </c>
      <c r="K191" s="6">
        <v>2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334</v>
      </c>
      <c r="T191" s="6">
        <v>0</v>
      </c>
      <c r="U191" s="6">
        <v>0</v>
      </c>
      <c r="V191" s="6">
        <v>334</v>
      </c>
      <c r="W191" s="6">
        <v>8</v>
      </c>
      <c r="X191" s="6">
        <v>1</v>
      </c>
      <c r="Y191" s="6">
        <v>7</v>
      </c>
      <c r="Z191" s="6">
        <v>0</v>
      </c>
      <c r="AA191" s="6">
        <v>326</v>
      </c>
      <c r="AB191" s="6">
        <v>159</v>
      </c>
      <c r="AC191" s="6">
        <v>129</v>
      </c>
      <c r="AD191" s="6">
        <v>15</v>
      </c>
      <c r="AE191" s="6">
        <v>23</v>
      </c>
      <c r="AF191" s="6">
        <v>326</v>
      </c>
    </row>
    <row r="192" spans="1:32">
      <c r="A192" s="6" t="s">
        <v>5</v>
      </c>
      <c r="B192" s="6" t="s">
        <v>167</v>
      </c>
      <c r="C192" s="6" t="str">
        <f>"142704"</f>
        <v>142704</v>
      </c>
      <c r="D192" s="6" t="s">
        <v>170</v>
      </c>
      <c r="E192" s="6">
        <v>4</v>
      </c>
      <c r="F192" s="6">
        <v>636</v>
      </c>
      <c r="G192" s="6">
        <v>480</v>
      </c>
      <c r="H192" s="6">
        <v>219</v>
      </c>
      <c r="I192" s="6">
        <v>261</v>
      </c>
      <c r="J192" s="6">
        <v>1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261</v>
      </c>
      <c r="T192" s="6">
        <v>0</v>
      </c>
      <c r="U192" s="6">
        <v>0</v>
      </c>
      <c r="V192" s="6">
        <v>261</v>
      </c>
      <c r="W192" s="6">
        <v>8</v>
      </c>
      <c r="X192" s="6">
        <v>3</v>
      </c>
      <c r="Y192" s="6">
        <v>5</v>
      </c>
      <c r="Z192" s="6">
        <v>0</v>
      </c>
      <c r="AA192" s="6">
        <v>253</v>
      </c>
      <c r="AB192" s="6">
        <v>146</v>
      </c>
      <c r="AC192" s="6">
        <v>80</v>
      </c>
      <c r="AD192" s="6">
        <v>14</v>
      </c>
      <c r="AE192" s="6">
        <v>13</v>
      </c>
      <c r="AF192" s="6">
        <v>253</v>
      </c>
    </row>
    <row r="193" spans="1:32">
      <c r="A193" s="6" t="s">
        <v>5</v>
      </c>
      <c r="B193" s="6" t="s">
        <v>167</v>
      </c>
      <c r="C193" s="6" t="str">
        <f>"142704"</f>
        <v>142704</v>
      </c>
      <c r="D193" s="6" t="s">
        <v>170</v>
      </c>
      <c r="E193" s="6">
        <v>5</v>
      </c>
      <c r="F193" s="6">
        <v>610</v>
      </c>
      <c r="G193" s="6">
        <v>470</v>
      </c>
      <c r="H193" s="6">
        <v>244</v>
      </c>
      <c r="I193" s="6">
        <v>226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226</v>
      </c>
      <c r="T193" s="6">
        <v>0</v>
      </c>
      <c r="U193" s="6">
        <v>0</v>
      </c>
      <c r="V193" s="6">
        <v>226</v>
      </c>
      <c r="W193" s="6">
        <v>9</v>
      </c>
      <c r="X193" s="6">
        <v>0</v>
      </c>
      <c r="Y193" s="6">
        <v>8</v>
      </c>
      <c r="Z193" s="6">
        <v>0</v>
      </c>
      <c r="AA193" s="6">
        <v>217</v>
      </c>
      <c r="AB193" s="6">
        <v>133</v>
      </c>
      <c r="AC193" s="6">
        <v>68</v>
      </c>
      <c r="AD193" s="6">
        <v>2</v>
      </c>
      <c r="AE193" s="6">
        <v>14</v>
      </c>
      <c r="AF193" s="6">
        <v>217</v>
      </c>
    </row>
    <row r="194" spans="1:32">
      <c r="A194" s="6" t="s">
        <v>5</v>
      </c>
      <c r="B194" s="6" t="s">
        <v>171</v>
      </c>
      <c r="C194" s="6" t="str">
        <f t="shared" ref="C194:C199" si="20">"142705"</f>
        <v>142705</v>
      </c>
      <c r="D194" s="6" t="s">
        <v>11</v>
      </c>
      <c r="E194" s="6">
        <v>1</v>
      </c>
      <c r="F194" s="6">
        <v>1158</v>
      </c>
      <c r="G194" s="6">
        <v>875</v>
      </c>
      <c r="H194" s="6">
        <v>423</v>
      </c>
      <c r="I194" s="6">
        <v>452</v>
      </c>
      <c r="J194" s="6">
        <v>0</v>
      </c>
      <c r="K194" s="6">
        <v>2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452</v>
      </c>
      <c r="T194" s="6">
        <v>0</v>
      </c>
      <c r="U194" s="6">
        <v>0</v>
      </c>
      <c r="V194" s="6">
        <v>452</v>
      </c>
      <c r="W194" s="6">
        <v>15</v>
      </c>
      <c r="X194" s="6">
        <v>2</v>
      </c>
      <c r="Y194" s="6">
        <v>13</v>
      </c>
      <c r="Z194" s="6">
        <v>0</v>
      </c>
      <c r="AA194" s="6">
        <v>437</v>
      </c>
      <c r="AB194" s="6">
        <v>198</v>
      </c>
      <c r="AC194" s="6">
        <v>162</v>
      </c>
      <c r="AD194" s="6">
        <v>30</v>
      </c>
      <c r="AE194" s="6">
        <v>47</v>
      </c>
      <c r="AF194" s="6">
        <v>437</v>
      </c>
    </row>
    <row r="195" spans="1:32">
      <c r="A195" s="6" t="s">
        <v>5</v>
      </c>
      <c r="B195" s="6" t="s">
        <v>171</v>
      </c>
      <c r="C195" s="6" t="str">
        <f t="shared" si="20"/>
        <v>142705</v>
      </c>
      <c r="D195" s="6" t="s">
        <v>11</v>
      </c>
      <c r="E195" s="6">
        <v>2</v>
      </c>
      <c r="F195" s="6">
        <v>1323</v>
      </c>
      <c r="G195" s="6">
        <v>993</v>
      </c>
      <c r="H195" s="6">
        <v>467</v>
      </c>
      <c r="I195" s="6">
        <v>526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526</v>
      </c>
      <c r="T195" s="6">
        <v>0</v>
      </c>
      <c r="U195" s="6">
        <v>0</v>
      </c>
      <c r="V195" s="6">
        <v>526</v>
      </c>
      <c r="W195" s="6">
        <v>24</v>
      </c>
      <c r="X195" s="6">
        <v>4</v>
      </c>
      <c r="Y195" s="6">
        <v>20</v>
      </c>
      <c r="Z195" s="6">
        <v>0</v>
      </c>
      <c r="AA195" s="6">
        <v>502</v>
      </c>
      <c r="AB195" s="6">
        <v>251</v>
      </c>
      <c r="AC195" s="6">
        <v>190</v>
      </c>
      <c r="AD195" s="6">
        <v>25</v>
      </c>
      <c r="AE195" s="6">
        <v>36</v>
      </c>
      <c r="AF195" s="6">
        <v>502</v>
      </c>
    </row>
    <row r="196" spans="1:32">
      <c r="A196" s="6" t="s">
        <v>5</v>
      </c>
      <c r="B196" s="6" t="s">
        <v>171</v>
      </c>
      <c r="C196" s="6" t="str">
        <f t="shared" si="20"/>
        <v>142705</v>
      </c>
      <c r="D196" s="6" t="s">
        <v>11</v>
      </c>
      <c r="E196" s="6">
        <v>3</v>
      </c>
      <c r="F196" s="6">
        <v>1103</v>
      </c>
      <c r="G196" s="6">
        <v>836</v>
      </c>
      <c r="H196" s="6">
        <v>422</v>
      </c>
      <c r="I196" s="6">
        <v>414</v>
      </c>
      <c r="J196" s="6">
        <v>0</v>
      </c>
      <c r="K196" s="6">
        <v>3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414</v>
      </c>
      <c r="T196" s="6">
        <v>0</v>
      </c>
      <c r="U196" s="6">
        <v>0</v>
      </c>
      <c r="V196" s="6">
        <v>414</v>
      </c>
      <c r="W196" s="6">
        <v>16</v>
      </c>
      <c r="X196" s="6">
        <v>4</v>
      </c>
      <c r="Y196" s="6">
        <v>12</v>
      </c>
      <c r="Z196" s="6">
        <v>0</v>
      </c>
      <c r="AA196" s="6">
        <v>398</v>
      </c>
      <c r="AB196" s="6">
        <v>156</v>
      </c>
      <c r="AC196" s="6">
        <v>188</v>
      </c>
      <c r="AD196" s="6">
        <v>19</v>
      </c>
      <c r="AE196" s="6">
        <v>35</v>
      </c>
      <c r="AF196" s="6">
        <v>398</v>
      </c>
    </row>
    <row r="197" spans="1:32">
      <c r="A197" s="6" t="s">
        <v>5</v>
      </c>
      <c r="B197" s="6" t="s">
        <v>171</v>
      </c>
      <c r="C197" s="6" t="str">
        <f t="shared" si="20"/>
        <v>142705</v>
      </c>
      <c r="D197" s="6" t="s">
        <v>12</v>
      </c>
      <c r="E197" s="6">
        <v>4</v>
      </c>
      <c r="F197" s="6">
        <v>629</v>
      </c>
      <c r="G197" s="6">
        <v>485</v>
      </c>
      <c r="H197" s="6">
        <v>251</v>
      </c>
      <c r="I197" s="6">
        <v>234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234</v>
      </c>
      <c r="T197" s="6">
        <v>0</v>
      </c>
      <c r="U197" s="6">
        <v>0</v>
      </c>
      <c r="V197" s="6">
        <v>234</v>
      </c>
      <c r="W197" s="6">
        <v>9</v>
      </c>
      <c r="X197" s="6">
        <v>0</v>
      </c>
      <c r="Y197" s="6">
        <v>9</v>
      </c>
      <c r="Z197" s="6">
        <v>0</v>
      </c>
      <c r="AA197" s="6">
        <v>225</v>
      </c>
      <c r="AB197" s="6">
        <v>115</v>
      </c>
      <c r="AC197" s="6">
        <v>88</v>
      </c>
      <c r="AD197" s="6">
        <v>11</v>
      </c>
      <c r="AE197" s="6">
        <v>11</v>
      </c>
      <c r="AF197" s="6">
        <v>225</v>
      </c>
    </row>
    <row r="198" spans="1:32">
      <c r="A198" s="6" t="s">
        <v>5</v>
      </c>
      <c r="B198" s="6" t="s">
        <v>171</v>
      </c>
      <c r="C198" s="6" t="str">
        <f t="shared" si="20"/>
        <v>142705</v>
      </c>
      <c r="D198" s="6" t="s">
        <v>172</v>
      </c>
      <c r="E198" s="6">
        <v>5</v>
      </c>
      <c r="F198" s="6">
        <v>751</v>
      </c>
      <c r="G198" s="6">
        <v>566</v>
      </c>
      <c r="H198" s="6">
        <v>291</v>
      </c>
      <c r="I198" s="6">
        <v>275</v>
      </c>
      <c r="J198" s="6">
        <v>0</v>
      </c>
      <c r="K198" s="6">
        <v>1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275</v>
      </c>
      <c r="T198" s="6">
        <v>0</v>
      </c>
      <c r="U198" s="6">
        <v>0</v>
      </c>
      <c r="V198" s="6">
        <v>275</v>
      </c>
      <c r="W198" s="6">
        <v>17</v>
      </c>
      <c r="X198" s="6">
        <v>2</v>
      </c>
      <c r="Y198" s="6">
        <v>15</v>
      </c>
      <c r="Z198" s="6">
        <v>0</v>
      </c>
      <c r="AA198" s="6">
        <v>258</v>
      </c>
      <c r="AB198" s="6">
        <v>139</v>
      </c>
      <c r="AC198" s="6">
        <v>69</v>
      </c>
      <c r="AD198" s="6">
        <v>22</v>
      </c>
      <c r="AE198" s="6">
        <v>28</v>
      </c>
      <c r="AF198" s="6">
        <v>258</v>
      </c>
    </row>
    <row r="199" spans="1:32">
      <c r="A199" s="6" t="s">
        <v>5</v>
      </c>
      <c r="B199" s="6" t="s">
        <v>171</v>
      </c>
      <c r="C199" s="6" t="str">
        <f t="shared" si="20"/>
        <v>142705</v>
      </c>
      <c r="D199" s="6" t="s">
        <v>11</v>
      </c>
      <c r="E199" s="6">
        <v>6</v>
      </c>
      <c r="F199" s="6">
        <v>566</v>
      </c>
      <c r="G199" s="6">
        <v>380</v>
      </c>
      <c r="H199" s="6">
        <v>148</v>
      </c>
      <c r="I199" s="6">
        <v>232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232</v>
      </c>
      <c r="T199" s="6">
        <v>0</v>
      </c>
      <c r="U199" s="6">
        <v>0</v>
      </c>
      <c r="V199" s="6">
        <v>232</v>
      </c>
      <c r="W199" s="6">
        <v>16</v>
      </c>
      <c r="X199" s="6">
        <v>2</v>
      </c>
      <c r="Y199" s="6">
        <v>14</v>
      </c>
      <c r="Z199" s="6">
        <v>0</v>
      </c>
      <c r="AA199" s="6">
        <v>216</v>
      </c>
      <c r="AB199" s="6">
        <v>87</v>
      </c>
      <c r="AC199" s="6">
        <v>108</v>
      </c>
      <c r="AD199" s="6">
        <v>10</v>
      </c>
      <c r="AE199" s="6">
        <v>11</v>
      </c>
      <c r="AF199" s="6">
        <v>216</v>
      </c>
    </row>
    <row r="200" spans="1:32">
      <c r="A200" s="6" t="s">
        <v>5</v>
      </c>
      <c r="B200" s="6" t="s">
        <v>173</v>
      </c>
      <c r="C200" s="6" t="str">
        <f t="shared" ref="C200:C205" si="21">"142706"</f>
        <v>142706</v>
      </c>
      <c r="D200" s="6" t="s">
        <v>84</v>
      </c>
      <c r="E200" s="6">
        <v>1</v>
      </c>
      <c r="F200" s="6">
        <v>773</v>
      </c>
      <c r="G200" s="6">
        <v>594</v>
      </c>
      <c r="H200" s="6">
        <v>323</v>
      </c>
      <c r="I200" s="6">
        <v>271</v>
      </c>
      <c r="J200" s="6">
        <v>2</v>
      </c>
      <c r="K200" s="6">
        <v>2</v>
      </c>
      <c r="L200" s="6">
        <v>1</v>
      </c>
      <c r="M200" s="6">
        <v>1</v>
      </c>
      <c r="N200" s="6">
        <v>0</v>
      </c>
      <c r="O200" s="6">
        <v>0</v>
      </c>
      <c r="P200" s="6">
        <v>0</v>
      </c>
      <c r="Q200" s="6">
        <v>0</v>
      </c>
      <c r="R200" s="6">
        <v>1</v>
      </c>
      <c r="S200" s="6">
        <v>272</v>
      </c>
      <c r="T200" s="6">
        <v>1</v>
      </c>
      <c r="U200" s="6">
        <v>0</v>
      </c>
      <c r="V200" s="6">
        <v>272</v>
      </c>
      <c r="W200" s="6">
        <v>10</v>
      </c>
      <c r="X200" s="6">
        <v>1</v>
      </c>
      <c r="Y200" s="6">
        <v>9</v>
      </c>
      <c r="Z200" s="6">
        <v>0</v>
      </c>
      <c r="AA200" s="6">
        <v>262</v>
      </c>
      <c r="AB200" s="6">
        <v>131</v>
      </c>
      <c r="AC200" s="6">
        <v>100</v>
      </c>
      <c r="AD200" s="6">
        <v>11</v>
      </c>
      <c r="AE200" s="6">
        <v>20</v>
      </c>
      <c r="AF200" s="6">
        <v>262</v>
      </c>
    </row>
    <row r="201" spans="1:32">
      <c r="A201" s="6" t="s">
        <v>5</v>
      </c>
      <c r="B201" s="6" t="s">
        <v>173</v>
      </c>
      <c r="C201" s="6" t="str">
        <f t="shared" si="21"/>
        <v>142706</v>
      </c>
      <c r="D201" s="6" t="s">
        <v>84</v>
      </c>
      <c r="E201" s="6">
        <v>2</v>
      </c>
      <c r="F201" s="6">
        <v>979</v>
      </c>
      <c r="G201" s="6">
        <v>761</v>
      </c>
      <c r="H201" s="6">
        <v>412</v>
      </c>
      <c r="I201" s="6">
        <v>349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349</v>
      </c>
      <c r="T201" s="6">
        <v>0</v>
      </c>
      <c r="U201" s="6">
        <v>0</v>
      </c>
      <c r="V201" s="6">
        <v>349</v>
      </c>
      <c r="W201" s="6">
        <v>18</v>
      </c>
      <c r="X201" s="6">
        <v>1</v>
      </c>
      <c r="Y201" s="6">
        <v>17</v>
      </c>
      <c r="Z201" s="6">
        <v>0</v>
      </c>
      <c r="AA201" s="6">
        <v>331</v>
      </c>
      <c r="AB201" s="6">
        <v>156</v>
      </c>
      <c r="AC201" s="6">
        <v>128</v>
      </c>
      <c r="AD201" s="6">
        <v>17</v>
      </c>
      <c r="AE201" s="6">
        <v>30</v>
      </c>
      <c r="AF201" s="6">
        <v>331</v>
      </c>
    </row>
    <row r="202" spans="1:32">
      <c r="A202" s="6" t="s">
        <v>5</v>
      </c>
      <c r="B202" s="6" t="s">
        <v>173</v>
      </c>
      <c r="C202" s="6" t="str">
        <f t="shared" si="21"/>
        <v>142706</v>
      </c>
      <c r="D202" s="6" t="s">
        <v>12</v>
      </c>
      <c r="E202" s="6">
        <v>3</v>
      </c>
      <c r="F202" s="6">
        <v>577</v>
      </c>
      <c r="G202" s="6">
        <v>435</v>
      </c>
      <c r="H202" s="6">
        <v>151</v>
      </c>
      <c r="I202" s="6">
        <v>284</v>
      </c>
      <c r="J202" s="6">
        <v>0</v>
      </c>
      <c r="K202" s="6">
        <v>11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284</v>
      </c>
      <c r="T202" s="6">
        <v>0</v>
      </c>
      <c r="U202" s="6">
        <v>0</v>
      </c>
      <c r="V202" s="6">
        <v>284</v>
      </c>
      <c r="W202" s="6">
        <v>11</v>
      </c>
      <c r="X202" s="6">
        <v>1</v>
      </c>
      <c r="Y202" s="6">
        <v>10</v>
      </c>
      <c r="Z202" s="6">
        <v>0</v>
      </c>
      <c r="AA202" s="6">
        <v>273</v>
      </c>
      <c r="AB202" s="6">
        <v>109</v>
      </c>
      <c r="AC202" s="6">
        <v>111</v>
      </c>
      <c r="AD202" s="6">
        <v>12</v>
      </c>
      <c r="AE202" s="6">
        <v>41</v>
      </c>
      <c r="AF202" s="6">
        <v>273</v>
      </c>
    </row>
    <row r="203" spans="1:32">
      <c r="A203" s="6" t="s">
        <v>5</v>
      </c>
      <c r="B203" s="6" t="s">
        <v>173</v>
      </c>
      <c r="C203" s="6" t="str">
        <f t="shared" si="21"/>
        <v>142706</v>
      </c>
      <c r="D203" s="6" t="s">
        <v>12</v>
      </c>
      <c r="E203" s="6">
        <v>4</v>
      </c>
      <c r="F203" s="6">
        <v>681</v>
      </c>
      <c r="G203" s="6">
        <v>515</v>
      </c>
      <c r="H203" s="6">
        <v>290</v>
      </c>
      <c r="I203" s="6">
        <v>225</v>
      </c>
      <c r="J203" s="6">
        <v>0</v>
      </c>
      <c r="K203" s="6">
        <v>2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225</v>
      </c>
      <c r="T203" s="6">
        <v>0</v>
      </c>
      <c r="U203" s="6">
        <v>0</v>
      </c>
      <c r="V203" s="6">
        <v>225</v>
      </c>
      <c r="W203" s="6">
        <v>8</v>
      </c>
      <c r="X203" s="6">
        <v>0</v>
      </c>
      <c r="Y203" s="6">
        <v>8</v>
      </c>
      <c r="Z203" s="6">
        <v>0</v>
      </c>
      <c r="AA203" s="6">
        <v>217</v>
      </c>
      <c r="AB203" s="6">
        <v>116</v>
      </c>
      <c r="AC203" s="6">
        <v>73</v>
      </c>
      <c r="AD203" s="6">
        <v>8</v>
      </c>
      <c r="AE203" s="6">
        <v>20</v>
      </c>
      <c r="AF203" s="6">
        <v>217</v>
      </c>
    </row>
    <row r="204" spans="1:32">
      <c r="A204" s="6" t="s">
        <v>5</v>
      </c>
      <c r="B204" s="6" t="s">
        <v>173</v>
      </c>
      <c r="C204" s="6" t="str">
        <f t="shared" si="21"/>
        <v>142706</v>
      </c>
      <c r="D204" s="6" t="s">
        <v>174</v>
      </c>
      <c r="E204" s="6">
        <v>5</v>
      </c>
      <c r="F204" s="6">
        <v>484</v>
      </c>
      <c r="G204" s="6">
        <v>370</v>
      </c>
      <c r="H204" s="6">
        <v>199</v>
      </c>
      <c r="I204" s="6">
        <v>171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171</v>
      </c>
      <c r="T204" s="6">
        <v>0</v>
      </c>
      <c r="U204" s="6">
        <v>0</v>
      </c>
      <c r="V204" s="6">
        <v>171</v>
      </c>
      <c r="W204" s="6">
        <v>4</v>
      </c>
      <c r="X204" s="6">
        <v>0</v>
      </c>
      <c r="Y204" s="6">
        <v>4</v>
      </c>
      <c r="Z204" s="6">
        <v>0</v>
      </c>
      <c r="AA204" s="6">
        <v>167</v>
      </c>
      <c r="AB204" s="6">
        <v>104</v>
      </c>
      <c r="AC204" s="6">
        <v>45</v>
      </c>
      <c r="AD204" s="6">
        <v>11</v>
      </c>
      <c r="AE204" s="6">
        <v>7</v>
      </c>
      <c r="AF204" s="6">
        <v>167</v>
      </c>
    </row>
    <row r="205" spans="1:32">
      <c r="A205" s="6" t="s">
        <v>5</v>
      </c>
      <c r="B205" s="6" t="s">
        <v>173</v>
      </c>
      <c r="C205" s="6" t="str">
        <f t="shared" si="21"/>
        <v>142706</v>
      </c>
      <c r="D205" s="6" t="s">
        <v>175</v>
      </c>
      <c r="E205" s="6">
        <v>6</v>
      </c>
      <c r="F205" s="6">
        <v>56</v>
      </c>
      <c r="G205" s="6">
        <v>54</v>
      </c>
      <c r="H205" s="6">
        <v>27</v>
      </c>
      <c r="I205" s="6">
        <v>27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27</v>
      </c>
      <c r="T205" s="6">
        <v>0</v>
      </c>
      <c r="U205" s="6">
        <v>0</v>
      </c>
      <c r="V205" s="6">
        <v>27</v>
      </c>
      <c r="W205" s="6">
        <v>0</v>
      </c>
      <c r="X205" s="6">
        <v>0</v>
      </c>
      <c r="Y205" s="6">
        <v>0</v>
      </c>
      <c r="Z205" s="6">
        <v>0</v>
      </c>
      <c r="AA205" s="6">
        <v>27</v>
      </c>
      <c r="AB205" s="6">
        <v>15</v>
      </c>
      <c r="AC205" s="6">
        <v>8</v>
      </c>
      <c r="AD205" s="6">
        <v>1</v>
      </c>
      <c r="AE205" s="6">
        <v>3</v>
      </c>
      <c r="AF205" s="6">
        <v>27</v>
      </c>
    </row>
    <row r="206" spans="1:32">
      <c r="A206" s="6" t="s">
        <v>5</v>
      </c>
      <c r="B206" s="6" t="s">
        <v>176</v>
      </c>
      <c r="C206" s="6" t="str">
        <f>"142707"</f>
        <v>142707</v>
      </c>
      <c r="D206" s="6" t="s">
        <v>177</v>
      </c>
      <c r="E206" s="6">
        <v>1</v>
      </c>
      <c r="F206" s="6">
        <v>1072</v>
      </c>
      <c r="G206" s="6">
        <v>826</v>
      </c>
      <c r="H206" s="6">
        <v>296</v>
      </c>
      <c r="I206" s="6">
        <v>530</v>
      </c>
      <c r="J206" s="6">
        <v>2</v>
      </c>
      <c r="K206" s="6">
        <v>2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530</v>
      </c>
      <c r="T206" s="6">
        <v>0</v>
      </c>
      <c r="U206" s="6">
        <v>0</v>
      </c>
      <c r="V206" s="6">
        <v>530</v>
      </c>
      <c r="W206" s="6">
        <v>14</v>
      </c>
      <c r="X206" s="6">
        <v>2</v>
      </c>
      <c r="Y206" s="6">
        <v>12</v>
      </c>
      <c r="Z206" s="6">
        <v>0</v>
      </c>
      <c r="AA206" s="6">
        <v>516</v>
      </c>
      <c r="AB206" s="6">
        <v>230</v>
      </c>
      <c r="AC206" s="6">
        <v>214</v>
      </c>
      <c r="AD206" s="6">
        <v>22</v>
      </c>
      <c r="AE206" s="6">
        <v>50</v>
      </c>
      <c r="AF206" s="6">
        <v>516</v>
      </c>
    </row>
    <row r="207" spans="1:32">
      <c r="A207" s="6" t="s">
        <v>5</v>
      </c>
      <c r="B207" s="6" t="s">
        <v>176</v>
      </c>
      <c r="C207" s="6" t="str">
        <f>"142707"</f>
        <v>142707</v>
      </c>
      <c r="D207" s="6" t="s">
        <v>177</v>
      </c>
      <c r="E207" s="6">
        <v>2</v>
      </c>
      <c r="F207" s="6">
        <v>1121</v>
      </c>
      <c r="G207" s="6">
        <v>842</v>
      </c>
      <c r="H207" s="6">
        <v>391</v>
      </c>
      <c r="I207" s="6">
        <v>451</v>
      </c>
      <c r="J207" s="6">
        <v>2</v>
      </c>
      <c r="K207" s="6">
        <v>2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451</v>
      </c>
      <c r="T207" s="6">
        <v>0</v>
      </c>
      <c r="U207" s="6">
        <v>0</v>
      </c>
      <c r="V207" s="6">
        <v>451</v>
      </c>
      <c r="W207" s="6">
        <v>12</v>
      </c>
      <c r="X207" s="6">
        <v>1</v>
      </c>
      <c r="Y207" s="6">
        <v>11</v>
      </c>
      <c r="Z207" s="6">
        <v>0</v>
      </c>
      <c r="AA207" s="6">
        <v>439</v>
      </c>
      <c r="AB207" s="6">
        <v>215</v>
      </c>
      <c r="AC207" s="6">
        <v>185</v>
      </c>
      <c r="AD207" s="6">
        <v>10</v>
      </c>
      <c r="AE207" s="6">
        <v>29</v>
      </c>
      <c r="AF207" s="6">
        <v>439</v>
      </c>
    </row>
    <row r="208" spans="1:32">
      <c r="A208" s="6" t="s">
        <v>5</v>
      </c>
      <c r="B208" s="6" t="s">
        <v>176</v>
      </c>
      <c r="C208" s="6" t="str">
        <f>"142707"</f>
        <v>142707</v>
      </c>
      <c r="D208" s="6" t="s">
        <v>11</v>
      </c>
      <c r="E208" s="6">
        <v>3</v>
      </c>
      <c r="F208" s="6">
        <v>1430</v>
      </c>
      <c r="G208" s="6">
        <v>1069</v>
      </c>
      <c r="H208" s="6">
        <v>493</v>
      </c>
      <c r="I208" s="6">
        <v>576</v>
      </c>
      <c r="J208" s="6">
        <v>1</v>
      </c>
      <c r="K208" s="6">
        <v>3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576</v>
      </c>
      <c r="T208" s="6">
        <v>0</v>
      </c>
      <c r="U208" s="6">
        <v>0</v>
      </c>
      <c r="V208" s="6">
        <v>576</v>
      </c>
      <c r="W208" s="6">
        <v>17</v>
      </c>
      <c r="X208" s="6">
        <v>1</v>
      </c>
      <c r="Y208" s="6">
        <v>16</v>
      </c>
      <c r="Z208" s="6">
        <v>0</v>
      </c>
      <c r="AA208" s="6">
        <v>559</v>
      </c>
      <c r="AB208" s="6">
        <v>272</v>
      </c>
      <c r="AC208" s="6">
        <v>227</v>
      </c>
      <c r="AD208" s="6">
        <v>22</v>
      </c>
      <c r="AE208" s="6">
        <v>38</v>
      </c>
      <c r="AF208" s="6">
        <v>559</v>
      </c>
    </row>
    <row r="209" spans="1:32">
      <c r="A209" s="6" t="s">
        <v>5</v>
      </c>
      <c r="B209" s="6" t="s">
        <v>176</v>
      </c>
      <c r="C209" s="6" t="str">
        <f>"142707"</f>
        <v>142707</v>
      </c>
      <c r="D209" s="6" t="s">
        <v>11</v>
      </c>
      <c r="E209" s="6">
        <v>4</v>
      </c>
      <c r="F209" s="6">
        <v>725</v>
      </c>
      <c r="G209" s="6">
        <v>545</v>
      </c>
      <c r="H209" s="6">
        <v>222</v>
      </c>
      <c r="I209" s="6">
        <v>323</v>
      </c>
      <c r="J209" s="6">
        <v>2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323</v>
      </c>
      <c r="T209" s="6">
        <v>0</v>
      </c>
      <c r="U209" s="6">
        <v>0</v>
      </c>
      <c r="V209" s="6">
        <v>323</v>
      </c>
      <c r="W209" s="6">
        <v>8</v>
      </c>
      <c r="X209" s="6">
        <v>2</v>
      </c>
      <c r="Y209" s="6">
        <v>6</v>
      </c>
      <c r="Z209" s="6">
        <v>0</v>
      </c>
      <c r="AA209" s="6">
        <v>315</v>
      </c>
      <c r="AB209" s="6">
        <v>153</v>
      </c>
      <c r="AC209" s="6">
        <v>132</v>
      </c>
      <c r="AD209" s="6">
        <v>14</v>
      </c>
      <c r="AE209" s="6">
        <v>16</v>
      </c>
      <c r="AF209" s="6">
        <v>315</v>
      </c>
    </row>
    <row r="210" spans="1:32">
      <c r="A210" s="6" t="s">
        <v>5</v>
      </c>
      <c r="B210" s="6" t="s">
        <v>176</v>
      </c>
      <c r="C210" s="6" t="str">
        <f>"142707"</f>
        <v>142707</v>
      </c>
      <c r="D210" s="6" t="s">
        <v>11</v>
      </c>
      <c r="E210" s="6">
        <v>5</v>
      </c>
      <c r="F210" s="6">
        <v>1154</v>
      </c>
      <c r="G210" s="6">
        <v>875</v>
      </c>
      <c r="H210" s="6">
        <v>418</v>
      </c>
      <c r="I210" s="6">
        <v>457</v>
      </c>
      <c r="J210" s="6">
        <v>3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457</v>
      </c>
      <c r="T210" s="6">
        <v>0</v>
      </c>
      <c r="U210" s="6">
        <v>0</v>
      </c>
      <c r="V210" s="6">
        <v>457</v>
      </c>
      <c r="W210" s="6">
        <v>13</v>
      </c>
      <c r="X210" s="6">
        <v>1</v>
      </c>
      <c r="Y210" s="6">
        <v>11</v>
      </c>
      <c r="Z210" s="6">
        <v>0</v>
      </c>
      <c r="AA210" s="6">
        <v>444</v>
      </c>
      <c r="AB210" s="6">
        <v>226</v>
      </c>
      <c r="AC210" s="6">
        <v>171</v>
      </c>
      <c r="AD210" s="6">
        <v>21</v>
      </c>
      <c r="AE210" s="6">
        <v>26</v>
      </c>
      <c r="AF210" s="6">
        <v>444</v>
      </c>
    </row>
    <row r="211" spans="1:32">
      <c r="A211" s="6" t="s">
        <v>5</v>
      </c>
      <c r="B211" s="6" t="s">
        <v>178</v>
      </c>
      <c r="C211" s="6" t="str">
        <f t="shared" ref="C211:C234" si="22">"142801"</f>
        <v>142801</v>
      </c>
      <c r="D211" s="6" t="s">
        <v>179</v>
      </c>
      <c r="E211" s="6">
        <v>1</v>
      </c>
      <c r="F211" s="6">
        <v>1489</v>
      </c>
      <c r="G211" s="6">
        <v>1100</v>
      </c>
      <c r="H211" s="6">
        <v>366</v>
      </c>
      <c r="I211" s="6">
        <v>734</v>
      </c>
      <c r="J211" s="6">
        <v>0</v>
      </c>
      <c r="K211" s="6">
        <v>5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734</v>
      </c>
      <c r="T211" s="6">
        <v>0</v>
      </c>
      <c r="U211" s="6">
        <v>0</v>
      </c>
      <c r="V211" s="6">
        <v>734</v>
      </c>
      <c r="W211" s="6">
        <v>22</v>
      </c>
      <c r="X211" s="6">
        <v>6</v>
      </c>
      <c r="Y211" s="6">
        <v>16</v>
      </c>
      <c r="Z211" s="6">
        <v>0</v>
      </c>
      <c r="AA211" s="6">
        <v>712</v>
      </c>
      <c r="AB211" s="6">
        <v>349</v>
      </c>
      <c r="AC211" s="6">
        <v>155</v>
      </c>
      <c r="AD211" s="6">
        <v>93</v>
      </c>
      <c r="AE211" s="6">
        <v>115</v>
      </c>
      <c r="AF211" s="6">
        <v>712</v>
      </c>
    </row>
    <row r="212" spans="1:32">
      <c r="A212" s="6" t="s">
        <v>5</v>
      </c>
      <c r="B212" s="6" t="s">
        <v>178</v>
      </c>
      <c r="C212" s="6" t="str">
        <f t="shared" si="22"/>
        <v>142801</v>
      </c>
      <c r="D212" s="6" t="s">
        <v>180</v>
      </c>
      <c r="E212" s="6">
        <v>2</v>
      </c>
      <c r="F212" s="6">
        <v>1508</v>
      </c>
      <c r="G212" s="6">
        <v>1120</v>
      </c>
      <c r="H212" s="6">
        <v>415</v>
      </c>
      <c r="I212" s="6">
        <v>705</v>
      </c>
      <c r="J212" s="6">
        <v>1</v>
      </c>
      <c r="K212" s="6">
        <v>8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705</v>
      </c>
      <c r="T212" s="6">
        <v>0</v>
      </c>
      <c r="U212" s="6">
        <v>0</v>
      </c>
      <c r="V212" s="6">
        <v>705</v>
      </c>
      <c r="W212" s="6">
        <v>23</v>
      </c>
      <c r="X212" s="6">
        <v>6</v>
      </c>
      <c r="Y212" s="6">
        <v>17</v>
      </c>
      <c r="Z212" s="6">
        <v>0</v>
      </c>
      <c r="AA212" s="6">
        <v>682</v>
      </c>
      <c r="AB212" s="6">
        <v>264</v>
      </c>
      <c r="AC212" s="6">
        <v>191</v>
      </c>
      <c r="AD212" s="6">
        <v>108</v>
      </c>
      <c r="AE212" s="6">
        <v>119</v>
      </c>
      <c r="AF212" s="6">
        <v>682</v>
      </c>
    </row>
    <row r="213" spans="1:32">
      <c r="A213" s="6" t="s">
        <v>5</v>
      </c>
      <c r="B213" s="6" t="s">
        <v>178</v>
      </c>
      <c r="C213" s="6" t="str">
        <f t="shared" si="22"/>
        <v>142801</v>
      </c>
      <c r="D213" s="6" t="s">
        <v>145</v>
      </c>
      <c r="E213" s="6">
        <v>3</v>
      </c>
      <c r="F213" s="6">
        <v>1191</v>
      </c>
      <c r="G213" s="6">
        <v>907</v>
      </c>
      <c r="H213" s="6">
        <v>332</v>
      </c>
      <c r="I213" s="6">
        <v>575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575</v>
      </c>
      <c r="T213" s="6">
        <v>0</v>
      </c>
      <c r="U213" s="6">
        <v>0</v>
      </c>
      <c r="V213" s="6">
        <v>575</v>
      </c>
      <c r="W213" s="6">
        <v>26</v>
      </c>
      <c r="X213" s="6">
        <v>3</v>
      </c>
      <c r="Y213" s="6">
        <v>23</v>
      </c>
      <c r="Z213" s="6">
        <v>0</v>
      </c>
      <c r="AA213" s="6">
        <v>549</v>
      </c>
      <c r="AB213" s="6">
        <v>207</v>
      </c>
      <c r="AC213" s="6">
        <v>167</v>
      </c>
      <c r="AD213" s="6">
        <v>74</v>
      </c>
      <c r="AE213" s="6">
        <v>101</v>
      </c>
      <c r="AF213" s="6">
        <v>549</v>
      </c>
    </row>
    <row r="214" spans="1:32">
      <c r="A214" s="6" t="s">
        <v>5</v>
      </c>
      <c r="B214" s="6" t="s">
        <v>178</v>
      </c>
      <c r="C214" s="6" t="str">
        <f t="shared" si="22"/>
        <v>142801</v>
      </c>
      <c r="D214" s="6" t="s">
        <v>181</v>
      </c>
      <c r="E214" s="6">
        <v>4</v>
      </c>
      <c r="F214" s="6">
        <v>1271</v>
      </c>
      <c r="G214" s="6">
        <v>968</v>
      </c>
      <c r="H214" s="6">
        <v>327</v>
      </c>
      <c r="I214" s="6">
        <v>641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641</v>
      </c>
      <c r="T214" s="6">
        <v>0</v>
      </c>
      <c r="U214" s="6">
        <v>0</v>
      </c>
      <c r="V214" s="6">
        <v>641</v>
      </c>
      <c r="W214" s="6">
        <v>30</v>
      </c>
      <c r="X214" s="6">
        <v>6</v>
      </c>
      <c r="Y214" s="6">
        <v>24</v>
      </c>
      <c r="Z214" s="6">
        <v>0</v>
      </c>
      <c r="AA214" s="6">
        <v>611</v>
      </c>
      <c r="AB214" s="6">
        <v>227</v>
      </c>
      <c r="AC214" s="6">
        <v>186</v>
      </c>
      <c r="AD214" s="6">
        <v>61</v>
      </c>
      <c r="AE214" s="6">
        <v>137</v>
      </c>
      <c r="AF214" s="6">
        <v>611</v>
      </c>
    </row>
    <row r="215" spans="1:32">
      <c r="A215" s="6" t="s">
        <v>5</v>
      </c>
      <c r="B215" s="6" t="s">
        <v>178</v>
      </c>
      <c r="C215" s="6" t="str">
        <f t="shared" si="22"/>
        <v>142801</v>
      </c>
      <c r="D215" s="6" t="s">
        <v>84</v>
      </c>
      <c r="E215" s="6">
        <v>5</v>
      </c>
      <c r="F215" s="6">
        <v>1399</v>
      </c>
      <c r="G215" s="6">
        <v>1040</v>
      </c>
      <c r="H215" s="6">
        <v>245</v>
      </c>
      <c r="I215" s="6">
        <v>795</v>
      </c>
      <c r="J215" s="6">
        <v>0</v>
      </c>
      <c r="K215" s="6">
        <v>3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795</v>
      </c>
      <c r="T215" s="6">
        <v>0</v>
      </c>
      <c r="U215" s="6">
        <v>0</v>
      </c>
      <c r="V215" s="6">
        <v>795</v>
      </c>
      <c r="W215" s="6">
        <v>32</v>
      </c>
      <c r="X215" s="6">
        <v>10</v>
      </c>
      <c r="Y215" s="6">
        <v>22</v>
      </c>
      <c r="Z215" s="6">
        <v>0</v>
      </c>
      <c r="AA215" s="6">
        <v>763</v>
      </c>
      <c r="AB215" s="6">
        <v>312</v>
      </c>
      <c r="AC215" s="6">
        <v>254</v>
      </c>
      <c r="AD215" s="6">
        <v>73</v>
      </c>
      <c r="AE215" s="6">
        <v>124</v>
      </c>
      <c r="AF215" s="6">
        <v>763</v>
      </c>
    </row>
    <row r="216" spans="1:32">
      <c r="A216" s="6" t="s">
        <v>5</v>
      </c>
      <c r="B216" s="6" t="s">
        <v>178</v>
      </c>
      <c r="C216" s="6" t="str">
        <f t="shared" si="22"/>
        <v>142801</v>
      </c>
      <c r="D216" s="6" t="s">
        <v>182</v>
      </c>
      <c r="E216" s="6">
        <v>6</v>
      </c>
      <c r="F216" s="6">
        <v>1559</v>
      </c>
      <c r="G216" s="6">
        <v>1153</v>
      </c>
      <c r="H216" s="6">
        <v>321</v>
      </c>
      <c r="I216" s="6">
        <v>832</v>
      </c>
      <c r="J216" s="6">
        <v>0</v>
      </c>
      <c r="K216" s="6">
        <v>1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832</v>
      </c>
      <c r="T216" s="6">
        <v>0</v>
      </c>
      <c r="U216" s="6">
        <v>0</v>
      </c>
      <c r="V216" s="6">
        <v>832</v>
      </c>
      <c r="W216" s="6">
        <v>46</v>
      </c>
      <c r="X216" s="6">
        <v>7</v>
      </c>
      <c r="Y216" s="6">
        <v>39</v>
      </c>
      <c r="Z216" s="6">
        <v>0</v>
      </c>
      <c r="AA216" s="6">
        <v>786</v>
      </c>
      <c r="AB216" s="6">
        <v>355</v>
      </c>
      <c r="AC216" s="6">
        <v>223</v>
      </c>
      <c r="AD216" s="6">
        <v>91</v>
      </c>
      <c r="AE216" s="6">
        <v>117</v>
      </c>
      <c r="AF216" s="6">
        <v>786</v>
      </c>
    </row>
    <row r="217" spans="1:32">
      <c r="A217" s="6" t="s">
        <v>5</v>
      </c>
      <c r="B217" s="6" t="s">
        <v>178</v>
      </c>
      <c r="C217" s="6" t="str">
        <f t="shared" si="22"/>
        <v>142801</v>
      </c>
      <c r="D217" s="6" t="s">
        <v>183</v>
      </c>
      <c r="E217" s="6">
        <v>7</v>
      </c>
      <c r="F217" s="6">
        <v>1495</v>
      </c>
      <c r="G217" s="6">
        <v>1106</v>
      </c>
      <c r="H217" s="6">
        <v>322</v>
      </c>
      <c r="I217" s="6">
        <v>784</v>
      </c>
      <c r="J217" s="6">
        <v>1</v>
      </c>
      <c r="K217" s="6">
        <v>1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784</v>
      </c>
      <c r="T217" s="6">
        <v>0</v>
      </c>
      <c r="U217" s="6">
        <v>0</v>
      </c>
      <c r="V217" s="6">
        <v>784</v>
      </c>
      <c r="W217" s="6">
        <v>30</v>
      </c>
      <c r="X217" s="6">
        <v>5</v>
      </c>
      <c r="Y217" s="6">
        <v>16</v>
      </c>
      <c r="Z217" s="6">
        <v>0</v>
      </c>
      <c r="AA217" s="6">
        <v>754</v>
      </c>
      <c r="AB217" s="6">
        <v>337</v>
      </c>
      <c r="AC217" s="6">
        <v>211</v>
      </c>
      <c r="AD217" s="6">
        <v>87</v>
      </c>
      <c r="AE217" s="6">
        <v>119</v>
      </c>
      <c r="AF217" s="6">
        <v>754</v>
      </c>
    </row>
    <row r="218" spans="1:32">
      <c r="A218" s="6" t="s">
        <v>5</v>
      </c>
      <c r="B218" s="6" t="s">
        <v>178</v>
      </c>
      <c r="C218" s="6" t="str">
        <f t="shared" si="22"/>
        <v>142801</v>
      </c>
      <c r="D218" s="6" t="s">
        <v>152</v>
      </c>
      <c r="E218" s="6">
        <v>8</v>
      </c>
      <c r="F218" s="6">
        <v>1432</v>
      </c>
      <c r="G218" s="6">
        <v>1062</v>
      </c>
      <c r="H218" s="6">
        <v>270</v>
      </c>
      <c r="I218" s="6">
        <v>792</v>
      </c>
      <c r="J218" s="6">
        <v>0</v>
      </c>
      <c r="K218" s="6">
        <v>5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792</v>
      </c>
      <c r="T218" s="6">
        <v>0</v>
      </c>
      <c r="U218" s="6">
        <v>0</v>
      </c>
      <c r="V218" s="6">
        <v>792</v>
      </c>
      <c r="W218" s="6">
        <v>25</v>
      </c>
      <c r="X218" s="6">
        <v>5</v>
      </c>
      <c r="Y218" s="6">
        <v>20</v>
      </c>
      <c r="Z218" s="6">
        <v>0</v>
      </c>
      <c r="AA218" s="6">
        <v>767</v>
      </c>
      <c r="AB218" s="6">
        <v>307</v>
      </c>
      <c r="AC218" s="6">
        <v>198</v>
      </c>
      <c r="AD218" s="6">
        <v>115</v>
      </c>
      <c r="AE218" s="6">
        <v>147</v>
      </c>
      <c r="AF218" s="6">
        <v>767</v>
      </c>
    </row>
    <row r="219" spans="1:32">
      <c r="A219" s="6" t="s">
        <v>5</v>
      </c>
      <c r="B219" s="6" t="s">
        <v>178</v>
      </c>
      <c r="C219" s="6" t="str">
        <f t="shared" si="22"/>
        <v>142801</v>
      </c>
      <c r="D219" s="6" t="s">
        <v>14</v>
      </c>
      <c r="E219" s="6">
        <v>9</v>
      </c>
      <c r="F219" s="6">
        <v>1384</v>
      </c>
      <c r="G219" s="6">
        <v>1031</v>
      </c>
      <c r="H219" s="6">
        <v>334</v>
      </c>
      <c r="I219" s="6">
        <v>697</v>
      </c>
      <c r="J219" s="6">
        <v>2</v>
      </c>
      <c r="K219" s="6">
        <v>5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697</v>
      </c>
      <c r="T219" s="6">
        <v>0</v>
      </c>
      <c r="U219" s="6">
        <v>0</v>
      </c>
      <c r="V219" s="6">
        <v>697</v>
      </c>
      <c r="W219" s="6">
        <v>29</v>
      </c>
      <c r="X219" s="6">
        <v>7</v>
      </c>
      <c r="Y219" s="6">
        <v>22</v>
      </c>
      <c r="Z219" s="6">
        <v>0</v>
      </c>
      <c r="AA219" s="6">
        <v>668</v>
      </c>
      <c r="AB219" s="6">
        <v>285</v>
      </c>
      <c r="AC219" s="6">
        <v>179</v>
      </c>
      <c r="AD219" s="6">
        <v>97</v>
      </c>
      <c r="AE219" s="6">
        <v>107</v>
      </c>
      <c r="AF219" s="6">
        <v>668</v>
      </c>
    </row>
    <row r="220" spans="1:32">
      <c r="A220" s="6" t="s">
        <v>5</v>
      </c>
      <c r="B220" s="6" t="s">
        <v>178</v>
      </c>
      <c r="C220" s="6" t="str">
        <f t="shared" si="22"/>
        <v>142801</v>
      </c>
      <c r="D220" s="6" t="s">
        <v>184</v>
      </c>
      <c r="E220" s="6">
        <v>10</v>
      </c>
      <c r="F220" s="6">
        <v>1433</v>
      </c>
      <c r="G220" s="6">
        <v>1073</v>
      </c>
      <c r="H220" s="6">
        <v>292</v>
      </c>
      <c r="I220" s="6">
        <v>781</v>
      </c>
      <c r="J220" s="6">
        <v>0</v>
      </c>
      <c r="K220" s="6">
        <v>3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781</v>
      </c>
      <c r="T220" s="6">
        <v>0</v>
      </c>
      <c r="U220" s="6">
        <v>0</v>
      </c>
      <c r="V220" s="6">
        <v>781</v>
      </c>
      <c r="W220" s="6">
        <v>36</v>
      </c>
      <c r="X220" s="6">
        <v>10</v>
      </c>
      <c r="Y220" s="6">
        <v>16</v>
      </c>
      <c r="Z220" s="6">
        <v>0</v>
      </c>
      <c r="AA220" s="6">
        <v>745</v>
      </c>
      <c r="AB220" s="6">
        <v>311</v>
      </c>
      <c r="AC220" s="6">
        <v>232</v>
      </c>
      <c r="AD220" s="6">
        <v>93</v>
      </c>
      <c r="AE220" s="6">
        <v>109</v>
      </c>
      <c r="AF220" s="6">
        <v>745</v>
      </c>
    </row>
    <row r="221" spans="1:32">
      <c r="A221" s="6" t="s">
        <v>5</v>
      </c>
      <c r="B221" s="6" t="s">
        <v>178</v>
      </c>
      <c r="C221" s="6" t="str">
        <f t="shared" si="22"/>
        <v>142801</v>
      </c>
      <c r="D221" s="6" t="s">
        <v>180</v>
      </c>
      <c r="E221" s="6">
        <v>11</v>
      </c>
      <c r="F221" s="6">
        <v>1486</v>
      </c>
      <c r="G221" s="6">
        <v>1110</v>
      </c>
      <c r="H221" s="6">
        <v>352</v>
      </c>
      <c r="I221" s="6">
        <v>758</v>
      </c>
      <c r="J221" s="6">
        <v>0</v>
      </c>
      <c r="K221" s="6">
        <v>3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758</v>
      </c>
      <c r="T221" s="6">
        <v>0</v>
      </c>
      <c r="U221" s="6">
        <v>0</v>
      </c>
      <c r="V221" s="6">
        <v>758</v>
      </c>
      <c r="W221" s="6">
        <v>42</v>
      </c>
      <c r="X221" s="6">
        <v>4</v>
      </c>
      <c r="Y221" s="6">
        <v>38</v>
      </c>
      <c r="Z221" s="6">
        <v>0</v>
      </c>
      <c r="AA221" s="6">
        <v>716</v>
      </c>
      <c r="AB221" s="6">
        <v>284</v>
      </c>
      <c r="AC221" s="6">
        <v>217</v>
      </c>
      <c r="AD221" s="6">
        <v>82</v>
      </c>
      <c r="AE221" s="6">
        <v>133</v>
      </c>
      <c r="AF221" s="6">
        <v>716</v>
      </c>
    </row>
    <row r="222" spans="1:32">
      <c r="A222" s="6" t="s">
        <v>5</v>
      </c>
      <c r="B222" s="6" t="s">
        <v>178</v>
      </c>
      <c r="C222" s="6" t="str">
        <f t="shared" si="22"/>
        <v>142801</v>
      </c>
      <c r="D222" s="6" t="s">
        <v>185</v>
      </c>
      <c r="E222" s="6">
        <v>12</v>
      </c>
      <c r="F222" s="6">
        <v>1361</v>
      </c>
      <c r="G222" s="6">
        <v>1028</v>
      </c>
      <c r="H222" s="6">
        <v>358</v>
      </c>
      <c r="I222" s="6">
        <v>670</v>
      </c>
      <c r="J222" s="6">
        <v>1</v>
      </c>
      <c r="K222" s="6">
        <v>4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670</v>
      </c>
      <c r="T222" s="6">
        <v>0</v>
      </c>
      <c r="U222" s="6">
        <v>0</v>
      </c>
      <c r="V222" s="6">
        <v>670</v>
      </c>
      <c r="W222" s="6">
        <v>32</v>
      </c>
      <c r="X222" s="6">
        <v>10</v>
      </c>
      <c r="Y222" s="6">
        <v>22</v>
      </c>
      <c r="Z222" s="6">
        <v>0</v>
      </c>
      <c r="AA222" s="6">
        <v>638</v>
      </c>
      <c r="AB222" s="6">
        <v>278</v>
      </c>
      <c r="AC222" s="6">
        <v>170</v>
      </c>
      <c r="AD222" s="6">
        <v>75</v>
      </c>
      <c r="AE222" s="6">
        <v>115</v>
      </c>
      <c r="AF222" s="6">
        <v>638</v>
      </c>
    </row>
    <row r="223" spans="1:32">
      <c r="A223" s="6" t="s">
        <v>5</v>
      </c>
      <c r="B223" s="6" t="s">
        <v>178</v>
      </c>
      <c r="C223" s="6" t="str">
        <f t="shared" si="22"/>
        <v>142801</v>
      </c>
      <c r="D223" s="6" t="s">
        <v>186</v>
      </c>
      <c r="E223" s="6">
        <v>13</v>
      </c>
      <c r="F223" s="6">
        <v>1489</v>
      </c>
      <c r="G223" s="6">
        <v>1123</v>
      </c>
      <c r="H223" s="6">
        <v>244</v>
      </c>
      <c r="I223" s="6">
        <v>879</v>
      </c>
      <c r="J223" s="6">
        <v>1</v>
      </c>
      <c r="K223" s="6">
        <v>5</v>
      </c>
      <c r="L223" s="6">
        <v>11</v>
      </c>
      <c r="M223" s="6">
        <v>11</v>
      </c>
      <c r="N223" s="6">
        <v>0</v>
      </c>
      <c r="O223" s="6">
        <v>0</v>
      </c>
      <c r="P223" s="6">
        <v>0</v>
      </c>
      <c r="Q223" s="6">
        <v>0</v>
      </c>
      <c r="R223" s="6">
        <v>11</v>
      </c>
      <c r="S223" s="6">
        <v>890</v>
      </c>
      <c r="T223" s="6">
        <v>11</v>
      </c>
      <c r="U223" s="6">
        <v>0</v>
      </c>
      <c r="V223" s="6">
        <v>890</v>
      </c>
      <c r="W223" s="6">
        <v>51</v>
      </c>
      <c r="X223" s="6">
        <v>15</v>
      </c>
      <c r="Y223" s="6">
        <v>36</v>
      </c>
      <c r="Z223" s="6">
        <v>0</v>
      </c>
      <c r="AA223" s="6">
        <v>839</v>
      </c>
      <c r="AB223" s="6">
        <v>271</v>
      </c>
      <c r="AC223" s="6">
        <v>270</v>
      </c>
      <c r="AD223" s="6">
        <v>92</v>
      </c>
      <c r="AE223" s="6">
        <v>206</v>
      </c>
      <c r="AF223" s="6">
        <v>839</v>
      </c>
    </row>
    <row r="224" spans="1:32">
      <c r="A224" s="6" t="s">
        <v>5</v>
      </c>
      <c r="B224" s="6" t="s">
        <v>178</v>
      </c>
      <c r="C224" s="6" t="str">
        <f t="shared" si="22"/>
        <v>142801</v>
      </c>
      <c r="D224" s="6" t="s">
        <v>186</v>
      </c>
      <c r="E224" s="6">
        <v>14</v>
      </c>
      <c r="F224" s="6">
        <v>1427</v>
      </c>
      <c r="G224" s="6">
        <v>1076</v>
      </c>
      <c r="H224" s="6">
        <v>213</v>
      </c>
      <c r="I224" s="6">
        <v>863</v>
      </c>
      <c r="J224" s="6">
        <v>0</v>
      </c>
      <c r="K224" s="6">
        <v>8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863</v>
      </c>
      <c r="T224" s="6">
        <v>0</v>
      </c>
      <c r="U224" s="6">
        <v>0</v>
      </c>
      <c r="V224" s="6">
        <v>863</v>
      </c>
      <c r="W224" s="6">
        <v>35</v>
      </c>
      <c r="X224" s="6">
        <v>7</v>
      </c>
      <c r="Y224" s="6">
        <v>28</v>
      </c>
      <c r="Z224" s="6">
        <v>0</v>
      </c>
      <c r="AA224" s="6">
        <v>828</v>
      </c>
      <c r="AB224" s="6">
        <v>327</v>
      </c>
      <c r="AC224" s="6">
        <v>224</v>
      </c>
      <c r="AD224" s="6">
        <v>107</v>
      </c>
      <c r="AE224" s="6">
        <v>170</v>
      </c>
      <c r="AF224" s="6">
        <v>828</v>
      </c>
    </row>
    <row r="225" spans="1:32">
      <c r="A225" s="6" t="s">
        <v>5</v>
      </c>
      <c r="B225" s="6" t="s">
        <v>178</v>
      </c>
      <c r="C225" s="6" t="str">
        <f t="shared" si="22"/>
        <v>142801</v>
      </c>
      <c r="D225" s="6" t="s">
        <v>187</v>
      </c>
      <c r="E225" s="6">
        <v>15</v>
      </c>
      <c r="F225" s="6">
        <v>1408</v>
      </c>
      <c r="G225" s="6">
        <v>1066</v>
      </c>
      <c r="H225" s="6">
        <v>302</v>
      </c>
      <c r="I225" s="6">
        <v>764</v>
      </c>
      <c r="J225" s="6">
        <v>0</v>
      </c>
      <c r="K225" s="6">
        <v>9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764</v>
      </c>
      <c r="T225" s="6">
        <v>0</v>
      </c>
      <c r="U225" s="6">
        <v>0</v>
      </c>
      <c r="V225" s="6">
        <v>764</v>
      </c>
      <c r="W225" s="6">
        <v>34</v>
      </c>
      <c r="X225" s="6">
        <v>8</v>
      </c>
      <c r="Y225" s="6">
        <v>26</v>
      </c>
      <c r="Z225" s="6">
        <v>0</v>
      </c>
      <c r="AA225" s="6">
        <v>730</v>
      </c>
      <c r="AB225" s="6">
        <v>306</v>
      </c>
      <c r="AC225" s="6">
        <v>212</v>
      </c>
      <c r="AD225" s="6">
        <v>89</v>
      </c>
      <c r="AE225" s="6">
        <v>123</v>
      </c>
      <c r="AF225" s="6">
        <v>730</v>
      </c>
    </row>
    <row r="226" spans="1:32">
      <c r="A226" s="6" t="s">
        <v>5</v>
      </c>
      <c r="B226" s="6" t="s">
        <v>178</v>
      </c>
      <c r="C226" s="6" t="str">
        <f t="shared" si="22"/>
        <v>142801</v>
      </c>
      <c r="D226" s="6" t="s">
        <v>188</v>
      </c>
      <c r="E226" s="6">
        <v>16</v>
      </c>
      <c r="F226" s="6">
        <v>1450</v>
      </c>
      <c r="G226" s="6">
        <v>1095</v>
      </c>
      <c r="H226" s="6">
        <v>295</v>
      </c>
      <c r="I226" s="6">
        <v>800</v>
      </c>
      <c r="J226" s="6">
        <v>1</v>
      </c>
      <c r="K226" s="6">
        <v>2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800</v>
      </c>
      <c r="T226" s="6">
        <v>0</v>
      </c>
      <c r="U226" s="6">
        <v>0</v>
      </c>
      <c r="V226" s="6">
        <v>800</v>
      </c>
      <c r="W226" s="6">
        <v>32</v>
      </c>
      <c r="X226" s="6">
        <v>6</v>
      </c>
      <c r="Y226" s="6">
        <v>26</v>
      </c>
      <c r="Z226" s="6">
        <v>0</v>
      </c>
      <c r="AA226" s="6">
        <v>768</v>
      </c>
      <c r="AB226" s="6">
        <v>306</v>
      </c>
      <c r="AC226" s="6">
        <v>209</v>
      </c>
      <c r="AD226" s="6">
        <v>98</v>
      </c>
      <c r="AE226" s="6">
        <v>155</v>
      </c>
      <c r="AF226" s="6">
        <v>768</v>
      </c>
    </row>
    <row r="227" spans="1:32">
      <c r="A227" s="6" t="s">
        <v>5</v>
      </c>
      <c r="B227" s="6" t="s">
        <v>178</v>
      </c>
      <c r="C227" s="6" t="str">
        <f t="shared" si="22"/>
        <v>142801</v>
      </c>
      <c r="D227" s="6" t="s">
        <v>187</v>
      </c>
      <c r="E227" s="6">
        <v>17</v>
      </c>
      <c r="F227" s="6">
        <v>1379</v>
      </c>
      <c r="G227" s="6">
        <v>1048</v>
      </c>
      <c r="H227" s="6">
        <v>371</v>
      </c>
      <c r="I227" s="6">
        <v>677</v>
      </c>
      <c r="J227" s="6">
        <v>0</v>
      </c>
      <c r="K227" s="6">
        <v>3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677</v>
      </c>
      <c r="T227" s="6">
        <v>0</v>
      </c>
      <c r="U227" s="6">
        <v>0</v>
      </c>
      <c r="V227" s="6">
        <v>677</v>
      </c>
      <c r="W227" s="6">
        <v>30</v>
      </c>
      <c r="X227" s="6">
        <v>11</v>
      </c>
      <c r="Y227" s="6">
        <v>19</v>
      </c>
      <c r="Z227" s="6">
        <v>0</v>
      </c>
      <c r="AA227" s="6">
        <v>647</v>
      </c>
      <c r="AB227" s="6">
        <v>295</v>
      </c>
      <c r="AC227" s="6">
        <v>181</v>
      </c>
      <c r="AD227" s="6">
        <v>69</v>
      </c>
      <c r="AE227" s="6">
        <v>102</v>
      </c>
      <c r="AF227" s="6">
        <v>647</v>
      </c>
    </row>
    <row r="228" spans="1:32">
      <c r="A228" s="6" t="s">
        <v>5</v>
      </c>
      <c r="B228" s="6" t="s">
        <v>178</v>
      </c>
      <c r="C228" s="6" t="str">
        <f t="shared" si="22"/>
        <v>142801</v>
      </c>
      <c r="D228" s="6" t="s">
        <v>180</v>
      </c>
      <c r="E228" s="6">
        <v>18</v>
      </c>
      <c r="F228" s="6">
        <v>1345</v>
      </c>
      <c r="G228" s="6">
        <v>1008</v>
      </c>
      <c r="H228" s="6">
        <v>363</v>
      </c>
      <c r="I228" s="6">
        <v>645</v>
      </c>
      <c r="J228" s="6">
        <v>0</v>
      </c>
      <c r="K228" s="6">
        <v>9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645</v>
      </c>
      <c r="T228" s="6">
        <v>0</v>
      </c>
      <c r="U228" s="6">
        <v>0</v>
      </c>
      <c r="V228" s="6">
        <v>645</v>
      </c>
      <c r="W228" s="6">
        <v>38</v>
      </c>
      <c r="X228" s="6">
        <v>11</v>
      </c>
      <c r="Y228" s="6">
        <v>27</v>
      </c>
      <c r="Z228" s="6">
        <v>0</v>
      </c>
      <c r="AA228" s="6">
        <v>607</v>
      </c>
      <c r="AB228" s="6">
        <v>240</v>
      </c>
      <c r="AC228" s="6">
        <v>187</v>
      </c>
      <c r="AD228" s="6">
        <v>55</v>
      </c>
      <c r="AE228" s="6">
        <v>125</v>
      </c>
      <c r="AF228" s="6">
        <v>607</v>
      </c>
    </row>
    <row r="229" spans="1:32">
      <c r="A229" s="6" t="s">
        <v>5</v>
      </c>
      <c r="B229" s="6" t="s">
        <v>178</v>
      </c>
      <c r="C229" s="6" t="str">
        <f t="shared" si="22"/>
        <v>142801</v>
      </c>
      <c r="D229" s="6" t="s">
        <v>189</v>
      </c>
      <c r="E229" s="6">
        <v>19</v>
      </c>
      <c r="F229" s="6">
        <v>1323</v>
      </c>
      <c r="G229" s="6">
        <v>1011</v>
      </c>
      <c r="H229" s="6">
        <v>407</v>
      </c>
      <c r="I229" s="6">
        <v>604</v>
      </c>
      <c r="J229" s="6">
        <v>1</v>
      </c>
      <c r="K229" s="6">
        <v>4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603</v>
      </c>
      <c r="T229" s="6">
        <v>0</v>
      </c>
      <c r="U229" s="6">
        <v>0</v>
      </c>
      <c r="V229" s="6">
        <v>603</v>
      </c>
      <c r="W229" s="6">
        <v>23</v>
      </c>
      <c r="X229" s="6">
        <v>4</v>
      </c>
      <c r="Y229" s="6">
        <v>19</v>
      </c>
      <c r="Z229" s="6">
        <v>0</v>
      </c>
      <c r="AA229" s="6">
        <v>580</v>
      </c>
      <c r="AB229" s="6">
        <v>219</v>
      </c>
      <c r="AC229" s="6">
        <v>182</v>
      </c>
      <c r="AD229" s="6">
        <v>65</v>
      </c>
      <c r="AE229" s="6">
        <v>114</v>
      </c>
      <c r="AF229" s="6">
        <v>580</v>
      </c>
    </row>
    <row r="230" spans="1:32">
      <c r="A230" s="6" t="s">
        <v>5</v>
      </c>
      <c r="B230" s="6" t="s">
        <v>178</v>
      </c>
      <c r="C230" s="6" t="str">
        <f t="shared" si="22"/>
        <v>142801</v>
      </c>
      <c r="D230" s="6" t="s">
        <v>19</v>
      </c>
      <c r="E230" s="6">
        <v>20</v>
      </c>
      <c r="F230" s="6">
        <v>1427</v>
      </c>
      <c r="G230" s="6">
        <v>1091</v>
      </c>
      <c r="H230" s="6">
        <v>440</v>
      </c>
      <c r="I230" s="6">
        <v>651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649</v>
      </c>
      <c r="T230" s="6">
        <v>0</v>
      </c>
      <c r="U230" s="6">
        <v>0</v>
      </c>
      <c r="V230" s="6">
        <v>649</v>
      </c>
      <c r="W230" s="6">
        <v>25</v>
      </c>
      <c r="X230" s="6">
        <v>3</v>
      </c>
      <c r="Y230" s="6">
        <v>22</v>
      </c>
      <c r="Z230" s="6">
        <v>0</v>
      </c>
      <c r="AA230" s="6">
        <v>624</v>
      </c>
      <c r="AB230" s="6">
        <v>257</v>
      </c>
      <c r="AC230" s="6">
        <v>192</v>
      </c>
      <c r="AD230" s="6">
        <v>89</v>
      </c>
      <c r="AE230" s="6">
        <v>86</v>
      </c>
      <c r="AF230" s="6">
        <v>624</v>
      </c>
    </row>
    <row r="231" spans="1:32">
      <c r="A231" s="6" t="s">
        <v>5</v>
      </c>
      <c r="B231" s="6" t="s">
        <v>178</v>
      </c>
      <c r="C231" s="6" t="str">
        <f t="shared" si="22"/>
        <v>142801</v>
      </c>
      <c r="D231" s="6" t="s">
        <v>190</v>
      </c>
      <c r="E231" s="6">
        <v>21</v>
      </c>
      <c r="F231" s="6">
        <v>1324</v>
      </c>
      <c r="G231" s="6">
        <v>988</v>
      </c>
      <c r="H231" s="6">
        <v>502</v>
      </c>
      <c r="I231" s="6">
        <v>486</v>
      </c>
      <c r="J231" s="6">
        <v>1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486</v>
      </c>
      <c r="T231" s="6">
        <v>0</v>
      </c>
      <c r="U231" s="6">
        <v>0</v>
      </c>
      <c r="V231" s="6">
        <v>486</v>
      </c>
      <c r="W231" s="6">
        <v>17</v>
      </c>
      <c r="X231" s="6">
        <v>4</v>
      </c>
      <c r="Y231" s="6">
        <v>12</v>
      </c>
      <c r="Z231" s="6">
        <v>0</v>
      </c>
      <c r="AA231" s="6">
        <v>469</v>
      </c>
      <c r="AB231" s="6">
        <v>221</v>
      </c>
      <c r="AC231" s="6">
        <v>146</v>
      </c>
      <c r="AD231" s="6">
        <v>51</v>
      </c>
      <c r="AE231" s="6">
        <v>51</v>
      </c>
      <c r="AF231" s="6">
        <v>469</v>
      </c>
    </row>
    <row r="232" spans="1:32">
      <c r="A232" s="6" t="s">
        <v>5</v>
      </c>
      <c r="B232" s="6" t="s">
        <v>178</v>
      </c>
      <c r="C232" s="6" t="str">
        <f t="shared" si="22"/>
        <v>142801</v>
      </c>
      <c r="D232" s="6" t="s">
        <v>191</v>
      </c>
      <c r="E232" s="6">
        <v>22</v>
      </c>
      <c r="F232" s="6">
        <v>109</v>
      </c>
      <c r="G232" s="6">
        <v>110</v>
      </c>
      <c r="H232" s="6">
        <v>62</v>
      </c>
      <c r="I232" s="6">
        <v>48</v>
      </c>
      <c r="J232" s="6">
        <v>0</v>
      </c>
      <c r="K232" s="6">
        <v>3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48</v>
      </c>
      <c r="T232" s="6">
        <v>0</v>
      </c>
      <c r="U232" s="6">
        <v>0</v>
      </c>
      <c r="V232" s="6">
        <v>48</v>
      </c>
      <c r="W232" s="6">
        <v>2</v>
      </c>
      <c r="X232" s="6">
        <v>0</v>
      </c>
      <c r="Y232" s="6">
        <v>2</v>
      </c>
      <c r="Z232" s="6">
        <v>0</v>
      </c>
      <c r="AA232" s="6">
        <v>46</v>
      </c>
      <c r="AB232" s="6">
        <v>17</v>
      </c>
      <c r="AC232" s="6">
        <v>17</v>
      </c>
      <c r="AD232" s="6">
        <v>3</v>
      </c>
      <c r="AE232" s="6">
        <v>9</v>
      </c>
      <c r="AF232" s="6">
        <v>46</v>
      </c>
    </row>
    <row r="233" spans="1:32">
      <c r="A233" s="6" t="s">
        <v>5</v>
      </c>
      <c r="B233" s="6" t="s">
        <v>178</v>
      </c>
      <c r="C233" s="6" t="str">
        <f t="shared" si="22"/>
        <v>142801</v>
      </c>
      <c r="D233" s="6" t="s">
        <v>192</v>
      </c>
      <c r="E233" s="6">
        <v>23</v>
      </c>
      <c r="F233" s="6">
        <v>62</v>
      </c>
      <c r="G233" s="6">
        <v>105</v>
      </c>
      <c r="H233" s="6">
        <v>77</v>
      </c>
      <c r="I233" s="6">
        <v>28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28</v>
      </c>
      <c r="T233" s="6">
        <v>0</v>
      </c>
      <c r="U233" s="6">
        <v>0</v>
      </c>
      <c r="V233" s="6">
        <v>28</v>
      </c>
      <c r="W233" s="6">
        <v>3</v>
      </c>
      <c r="X233" s="6">
        <v>0</v>
      </c>
      <c r="Y233" s="6">
        <v>3</v>
      </c>
      <c r="Z233" s="6">
        <v>0</v>
      </c>
      <c r="AA233" s="6">
        <v>25</v>
      </c>
      <c r="AB233" s="6">
        <v>14</v>
      </c>
      <c r="AC233" s="6">
        <v>9</v>
      </c>
      <c r="AD233" s="6">
        <v>1</v>
      </c>
      <c r="AE233" s="6">
        <v>1</v>
      </c>
      <c r="AF233" s="6">
        <v>25</v>
      </c>
    </row>
    <row r="234" spans="1:32">
      <c r="A234" s="6" t="s">
        <v>5</v>
      </c>
      <c r="B234" s="6" t="s">
        <v>178</v>
      </c>
      <c r="C234" s="6" t="str">
        <f t="shared" si="22"/>
        <v>142801</v>
      </c>
      <c r="D234" s="6" t="s">
        <v>193</v>
      </c>
      <c r="E234" s="6">
        <v>24</v>
      </c>
      <c r="F234" s="6">
        <v>31</v>
      </c>
      <c r="G234" s="6">
        <v>40</v>
      </c>
      <c r="H234" s="6">
        <v>12</v>
      </c>
      <c r="I234" s="6">
        <v>28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28</v>
      </c>
      <c r="T234" s="6">
        <v>0</v>
      </c>
      <c r="U234" s="6">
        <v>0</v>
      </c>
      <c r="V234" s="6">
        <v>28</v>
      </c>
      <c r="W234" s="6">
        <v>0</v>
      </c>
      <c r="X234" s="6">
        <v>0</v>
      </c>
      <c r="Y234" s="6">
        <v>0</v>
      </c>
      <c r="Z234" s="6">
        <v>0</v>
      </c>
      <c r="AA234" s="6">
        <v>28</v>
      </c>
      <c r="AB234" s="6">
        <v>28</v>
      </c>
      <c r="AC234" s="6">
        <v>0</v>
      </c>
      <c r="AD234" s="6">
        <v>0</v>
      </c>
      <c r="AE234" s="6">
        <v>0</v>
      </c>
      <c r="AF234" s="6">
        <v>28</v>
      </c>
    </row>
    <row r="235" spans="1:32">
      <c r="A235" s="6" t="s">
        <v>5</v>
      </c>
      <c r="B235" s="6" t="s">
        <v>194</v>
      </c>
      <c r="C235" s="6" t="str">
        <f>"142802"</f>
        <v>142802</v>
      </c>
      <c r="D235" s="6" t="s">
        <v>144</v>
      </c>
      <c r="E235" s="6">
        <v>1</v>
      </c>
      <c r="F235" s="6">
        <v>631</v>
      </c>
      <c r="G235" s="6">
        <v>486</v>
      </c>
      <c r="H235" s="6">
        <v>195</v>
      </c>
      <c r="I235" s="6">
        <v>291</v>
      </c>
      <c r="J235" s="6">
        <v>0</v>
      </c>
      <c r="K235" s="6">
        <v>1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291</v>
      </c>
      <c r="T235" s="6">
        <v>0</v>
      </c>
      <c r="U235" s="6">
        <v>0</v>
      </c>
      <c r="V235" s="6">
        <v>291</v>
      </c>
      <c r="W235" s="6">
        <v>12</v>
      </c>
      <c r="X235" s="6">
        <v>2</v>
      </c>
      <c r="Y235" s="6">
        <v>10</v>
      </c>
      <c r="Z235" s="6">
        <v>0</v>
      </c>
      <c r="AA235" s="6">
        <v>279</v>
      </c>
      <c r="AB235" s="6">
        <v>123</v>
      </c>
      <c r="AC235" s="6">
        <v>104</v>
      </c>
      <c r="AD235" s="6">
        <v>32</v>
      </c>
      <c r="AE235" s="6">
        <v>20</v>
      </c>
      <c r="AF235" s="6">
        <v>279</v>
      </c>
    </row>
    <row r="236" spans="1:32">
      <c r="A236" s="6" t="s">
        <v>5</v>
      </c>
      <c r="B236" s="6" t="s">
        <v>194</v>
      </c>
      <c r="C236" s="6" t="str">
        <f>"142802"</f>
        <v>142802</v>
      </c>
      <c r="D236" s="6" t="s">
        <v>70</v>
      </c>
      <c r="E236" s="6">
        <v>2</v>
      </c>
      <c r="F236" s="6">
        <v>878</v>
      </c>
      <c r="G236" s="6">
        <v>664</v>
      </c>
      <c r="H236" s="6">
        <v>328</v>
      </c>
      <c r="I236" s="6">
        <v>336</v>
      </c>
      <c r="J236" s="6">
        <v>0</v>
      </c>
      <c r="K236" s="6">
        <v>2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336</v>
      </c>
      <c r="T236" s="6">
        <v>0</v>
      </c>
      <c r="U236" s="6">
        <v>0</v>
      </c>
      <c r="V236" s="6">
        <v>336</v>
      </c>
      <c r="W236" s="6">
        <v>15</v>
      </c>
      <c r="X236" s="6">
        <v>1</v>
      </c>
      <c r="Y236" s="6">
        <v>14</v>
      </c>
      <c r="Z236" s="6">
        <v>0</v>
      </c>
      <c r="AA236" s="6">
        <v>321</v>
      </c>
      <c r="AB236" s="6">
        <v>188</v>
      </c>
      <c r="AC236" s="6">
        <v>99</v>
      </c>
      <c r="AD236" s="6">
        <v>12</v>
      </c>
      <c r="AE236" s="6">
        <v>22</v>
      </c>
      <c r="AF236" s="6">
        <v>321</v>
      </c>
    </row>
    <row r="237" spans="1:32">
      <c r="A237" s="6" t="s">
        <v>5</v>
      </c>
      <c r="B237" s="6" t="s">
        <v>194</v>
      </c>
      <c r="C237" s="6" t="str">
        <f>"142802"</f>
        <v>142802</v>
      </c>
      <c r="D237" s="6" t="s">
        <v>62</v>
      </c>
      <c r="E237" s="6">
        <v>3</v>
      </c>
      <c r="F237" s="6">
        <v>1024</v>
      </c>
      <c r="G237" s="6">
        <v>788</v>
      </c>
      <c r="H237" s="6">
        <v>316</v>
      </c>
      <c r="I237" s="6">
        <v>472</v>
      </c>
      <c r="J237" s="6">
        <v>3</v>
      </c>
      <c r="K237" s="6">
        <v>2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471</v>
      </c>
      <c r="T237" s="6">
        <v>0</v>
      </c>
      <c r="U237" s="6">
        <v>1</v>
      </c>
      <c r="V237" s="6">
        <v>470</v>
      </c>
      <c r="W237" s="6">
        <v>23</v>
      </c>
      <c r="X237" s="6">
        <v>2</v>
      </c>
      <c r="Y237" s="6">
        <v>21</v>
      </c>
      <c r="Z237" s="6">
        <v>0</v>
      </c>
      <c r="AA237" s="6">
        <v>447</v>
      </c>
      <c r="AB237" s="6">
        <v>206</v>
      </c>
      <c r="AC237" s="6">
        <v>149</v>
      </c>
      <c r="AD237" s="6">
        <v>42</v>
      </c>
      <c r="AE237" s="6">
        <v>50</v>
      </c>
      <c r="AF237" s="6">
        <v>447</v>
      </c>
    </row>
    <row r="238" spans="1:32">
      <c r="A238" s="6" t="s">
        <v>5</v>
      </c>
      <c r="B238" s="6" t="s">
        <v>194</v>
      </c>
      <c r="C238" s="6" t="str">
        <f>"142802"</f>
        <v>142802</v>
      </c>
      <c r="D238" s="6" t="s">
        <v>11</v>
      </c>
      <c r="E238" s="6">
        <v>4</v>
      </c>
      <c r="F238" s="6">
        <v>987</v>
      </c>
      <c r="G238" s="6">
        <v>751</v>
      </c>
      <c r="H238" s="6">
        <v>362</v>
      </c>
      <c r="I238" s="6">
        <v>389</v>
      </c>
      <c r="J238" s="6">
        <v>0</v>
      </c>
      <c r="K238" s="6">
        <v>12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389</v>
      </c>
      <c r="T238" s="6">
        <v>0</v>
      </c>
      <c r="U238" s="6">
        <v>0</v>
      </c>
      <c r="V238" s="6">
        <v>389</v>
      </c>
      <c r="W238" s="6">
        <v>6</v>
      </c>
      <c r="X238" s="6">
        <v>3</v>
      </c>
      <c r="Y238" s="6">
        <v>3</v>
      </c>
      <c r="Z238" s="6">
        <v>0</v>
      </c>
      <c r="AA238" s="6">
        <v>383</v>
      </c>
      <c r="AB238" s="6">
        <v>204</v>
      </c>
      <c r="AC238" s="6">
        <v>127</v>
      </c>
      <c r="AD238" s="6">
        <v>13</v>
      </c>
      <c r="AE238" s="6">
        <v>39</v>
      </c>
      <c r="AF238" s="6">
        <v>383</v>
      </c>
    </row>
    <row r="239" spans="1:32">
      <c r="A239" s="6" t="s">
        <v>5</v>
      </c>
      <c r="B239" s="6" t="s">
        <v>195</v>
      </c>
      <c r="C239" s="6" t="str">
        <f t="shared" ref="C239:C244" si="23">"142803"</f>
        <v>142803</v>
      </c>
      <c r="D239" s="6" t="s">
        <v>196</v>
      </c>
      <c r="E239" s="6">
        <v>1</v>
      </c>
      <c r="F239" s="6">
        <v>959</v>
      </c>
      <c r="G239" s="6">
        <v>740</v>
      </c>
      <c r="H239" s="6">
        <v>335</v>
      </c>
      <c r="I239" s="6">
        <v>405</v>
      </c>
      <c r="J239" s="6">
        <v>0</v>
      </c>
      <c r="K239" s="6">
        <v>2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405</v>
      </c>
      <c r="T239" s="6">
        <v>0</v>
      </c>
      <c r="U239" s="6">
        <v>0</v>
      </c>
      <c r="V239" s="6">
        <v>405</v>
      </c>
      <c r="W239" s="6">
        <v>7</v>
      </c>
      <c r="X239" s="6">
        <v>3</v>
      </c>
      <c r="Y239" s="6">
        <v>4</v>
      </c>
      <c r="Z239" s="6">
        <v>0</v>
      </c>
      <c r="AA239" s="6">
        <v>398</v>
      </c>
      <c r="AB239" s="6">
        <v>209</v>
      </c>
      <c r="AC239" s="6">
        <v>163</v>
      </c>
      <c r="AD239" s="6">
        <v>13</v>
      </c>
      <c r="AE239" s="6">
        <v>13</v>
      </c>
      <c r="AF239" s="6">
        <v>398</v>
      </c>
    </row>
    <row r="240" spans="1:32">
      <c r="A240" s="6" t="s">
        <v>5</v>
      </c>
      <c r="B240" s="6" t="s">
        <v>195</v>
      </c>
      <c r="C240" s="6" t="str">
        <f t="shared" si="23"/>
        <v>142803</v>
      </c>
      <c r="D240" s="6" t="s">
        <v>9</v>
      </c>
      <c r="E240" s="6">
        <v>2</v>
      </c>
      <c r="F240" s="6">
        <v>1227</v>
      </c>
      <c r="G240" s="6">
        <v>940</v>
      </c>
      <c r="H240" s="6">
        <v>286</v>
      </c>
      <c r="I240" s="6">
        <v>654</v>
      </c>
      <c r="J240" s="6">
        <v>0</v>
      </c>
      <c r="K240" s="6">
        <v>3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654</v>
      </c>
      <c r="T240" s="6">
        <v>0</v>
      </c>
      <c r="U240" s="6">
        <v>0</v>
      </c>
      <c r="V240" s="6">
        <v>654</v>
      </c>
      <c r="W240" s="6">
        <v>18</v>
      </c>
      <c r="X240" s="6">
        <v>2</v>
      </c>
      <c r="Y240" s="6">
        <v>7</v>
      </c>
      <c r="Z240" s="6">
        <v>0</v>
      </c>
      <c r="AA240" s="6">
        <v>636</v>
      </c>
      <c r="AB240" s="6">
        <v>318</v>
      </c>
      <c r="AC240" s="6">
        <v>241</v>
      </c>
      <c r="AD240" s="6">
        <v>33</v>
      </c>
      <c r="AE240" s="6">
        <v>44</v>
      </c>
      <c r="AF240" s="6">
        <v>636</v>
      </c>
    </row>
    <row r="241" spans="1:32">
      <c r="A241" s="6" t="s">
        <v>5</v>
      </c>
      <c r="B241" s="6" t="s">
        <v>195</v>
      </c>
      <c r="C241" s="6" t="str">
        <f t="shared" si="23"/>
        <v>142803</v>
      </c>
      <c r="D241" s="6" t="s">
        <v>197</v>
      </c>
      <c r="E241" s="6">
        <v>3</v>
      </c>
      <c r="F241" s="6">
        <v>674</v>
      </c>
      <c r="G241" s="6">
        <v>514</v>
      </c>
      <c r="H241" s="6">
        <v>224</v>
      </c>
      <c r="I241" s="6">
        <v>290</v>
      </c>
      <c r="J241" s="6">
        <v>0</v>
      </c>
      <c r="K241" s="6">
        <v>1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290</v>
      </c>
      <c r="T241" s="6">
        <v>0</v>
      </c>
      <c r="U241" s="6">
        <v>0</v>
      </c>
      <c r="V241" s="6">
        <v>290</v>
      </c>
      <c r="W241" s="6">
        <v>6</v>
      </c>
      <c r="X241" s="6">
        <v>0</v>
      </c>
      <c r="Y241" s="6">
        <v>6</v>
      </c>
      <c r="Z241" s="6">
        <v>0</v>
      </c>
      <c r="AA241" s="6">
        <v>284</v>
      </c>
      <c r="AB241" s="6">
        <v>135</v>
      </c>
      <c r="AC241" s="6">
        <v>127</v>
      </c>
      <c r="AD241" s="6">
        <v>7</v>
      </c>
      <c r="AE241" s="6">
        <v>15</v>
      </c>
      <c r="AF241" s="6">
        <v>284</v>
      </c>
    </row>
    <row r="242" spans="1:32">
      <c r="A242" s="6" t="s">
        <v>5</v>
      </c>
      <c r="B242" s="6" t="s">
        <v>195</v>
      </c>
      <c r="C242" s="6" t="str">
        <f t="shared" si="23"/>
        <v>142803</v>
      </c>
      <c r="D242" s="6" t="s">
        <v>198</v>
      </c>
      <c r="E242" s="6">
        <v>4</v>
      </c>
      <c r="F242" s="6">
        <v>825</v>
      </c>
      <c r="G242" s="6">
        <v>640</v>
      </c>
      <c r="H242" s="6">
        <v>221</v>
      </c>
      <c r="I242" s="6">
        <v>419</v>
      </c>
      <c r="J242" s="6">
        <v>0</v>
      </c>
      <c r="K242" s="6">
        <v>1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419</v>
      </c>
      <c r="T242" s="6">
        <v>0</v>
      </c>
      <c r="U242" s="6">
        <v>0</v>
      </c>
      <c r="V242" s="6">
        <v>419</v>
      </c>
      <c r="W242" s="6">
        <v>16</v>
      </c>
      <c r="X242" s="6">
        <v>1</v>
      </c>
      <c r="Y242" s="6">
        <v>15</v>
      </c>
      <c r="Z242" s="6">
        <v>0</v>
      </c>
      <c r="AA242" s="6">
        <v>403</v>
      </c>
      <c r="AB242" s="6">
        <v>182</v>
      </c>
      <c r="AC242" s="6">
        <v>182</v>
      </c>
      <c r="AD242" s="6">
        <v>17</v>
      </c>
      <c r="AE242" s="6">
        <v>22</v>
      </c>
      <c r="AF242" s="6">
        <v>403</v>
      </c>
    </row>
    <row r="243" spans="1:32">
      <c r="A243" s="6" t="s">
        <v>5</v>
      </c>
      <c r="B243" s="6" t="s">
        <v>195</v>
      </c>
      <c r="C243" s="6" t="str">
        <f t="shared" si="23"/>
        <v>142803</v>
      </c>
      <c r="D243" s="6" t="s">
        <v>198</v>
      </c>
      <c r="E243" s="6">
        <v>5</v>
      </c>
      <c r="F243" s="6">
        <v>579</v>
      </c>
      <c r="G243" s="6">
        <v>446</v>
      </c>
      <c r="H243" s="6">
        <v>187</v>
      </c>
      <c r="I243" s="6">
        <v>259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259</v>
      </c>
      <c r="T243" s="6">
        <v>0</v>
      </c>
      <c r="U243" s="6">
        <v>0</v>
      </c>
      <c r="V243" s="6">
        <v>259</v>
      </c>
      <c r="W243" s="6">
        <v>10</v>
      </c>
      <c r="X243" s="6">
        <v>0</v>
      </c>
      <c r="Y243" s="6">
        <v>10</v>
      </c>
      <c r="Z243" s="6">
        <v>0</v>
      </c>
      <c r="AA243" s="6">
        <v>249</v>
      </c>
      <c r="AB243" s="6">
        <v>97</v>
      </c>
      <c r="AC243" s="6">
        <v>130</v>
      </c>
      <c r="AD243" s="6">
        <v>14</v>
      </c>
      <c r="AE243" s="6">
        <v>8</v>
      </c>
      <c r="AF243" s="6">
        <v>249</v>
      </c>
    </row>
    <row r="244" spans="1:32">
      <c r="A244" s="6" t="s">
        <v>5</v>
      </c>
      <c r="B244" s="6" t="s">
        <v>195</v>
      </c>
      <c r="C244" s="6" t="str">
        <f t="shared" si="23"/>
        <v>142803</v>
      </c>
      <c r="D244" s="6" t="s">
        <v>199</v>
      </c>
      <c r="E244" s="6">
        <v>6</v>
      </c>
      <c r="F244" s="6">
        <v>681</v>
      </c>
      <c r="G244" s="6">
        <v>526</v>
      </c>
      <c r="H244" s="6">
        <v>210</v>
      </c>
      <c r="I244" s="6">
        <v>316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316</v>
      </c>
      <c r="T244" s="6">
        <v>0</v>
      </c>
      <c r="U244" s="6">
        <v>0</v>
      </c>
      <c r="V244" s="6">
        <v>316</v>
      </c>
      <c r="W244" s="6">
        <v>11</v>
      </c>
      <c r="X244" s="6">
        <v>2</v>
      </c>
      <c r="Y244" s="6">
        <v>9</v>
      </c>
      <c r="Z244" s="6">
        <v>0</v>
      </c>
      <c r="AA244" s="6">
        <v>305</v>
      </c>
      <c r="AB244" s="6">
        <v>152</v>
      </c>
      <c r="AC244" s="6">
        <v>123</v>
      </c>
      <c r="AD244" s="6">
        <v>12</v>
      </c>
      <c r="AE244" s="6">
        <v>18</v>
      </c>
      <c r="AF244" s="6">
        <v>305</v>
      </c>
    </row>
    <row r="245" spans="1:32">
      <c r="A245" s="6" t="s">
        <v>5</v>
      </c>
      <c r="B245" s="6" t="s">
        <v>200</v>
      </c>
      <c r="C245" s="6" t="str">
        <f t="shared" ref="C245:C250" si="24">"142804"</f>
        <v>142804</v>
      </c>
      <c r="D245" s="6" t="s">
        <v>201</v>
      </c>
      <c r="E245" s="6">
        <v>1</v>
      </c>
      <c r="F245" s="6">
        <v>911</v>
      </c>
      <c r="G245" s="6">
        <v>717</v>
      </c>
      <c r="H245" s="6">
        <v>306</v>
      </c>
      <c r="I245" s="6">
        <v>411</v>
      </c>
      <c r="J245" s="6">
        <v>0</v>
      </c>
      <c r="K245" s="6">
        <v>1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411</v>
      </c>
      <c r="T245" s="6">
        <v>0</v>
      </c>
      <c r="U245" s="6">
        <v>0</v>
      </c>
      <c r="V245" s="6">
        <v>411</v>
      </c>
      <c r="W245" s="6">
        <v>14</v>
      </c>
      <c r="X245" s="6">
        <v>1</v>
      </c>
      <c r="Y245" s="6">
        <v>13</v>
      </c>
      <c r="Z245" s="6">
        <v>0</v>
      </c>
      <c r="AA245" s="6">
        <v>397</v>
      </c>
      <c r="AB245" s="6">
        <v>222</v>
      </c>
      <c r="AC245" s="6">
        <v>129</v>
      </c>
      <c r="AD245" s="6">
        <v>24</v>
      </c>
      <c r="AE245" s="6">
        <v>22</v>
      </c>
      <c r="AF245" s="6">
        <v>397</v>
      </c>
    </row>
    <row r="246" spans="1:32">
      <c r="A246" s="6" t="s">
        <v>5</v>
      </c>
      <c r="B246" s="6" t="s">
        <v>200</v>
      </c>
      <c r="C246" s="6" t="str">
        <f t="shared" si="24"/>
        <v>142804</v>
      </c>
      <c r="D246" s="6" t="s">
        <v>202</v>
      </c>
      <c r="E246" s="6">
        <v>2</v>
      </c>
      <c r="F246" s="6">
        <v>1254</v>
      </c>
      <c r="G246" s="6">
        <v>952</v>
      </c>
      <c r="H246" s="6">
        <v>388</v>
      </c>
      <c r="I246" s="6">
        <v>564</v>
      </c>
      <c r="J246" s="6">
        <v>0</v>
      </c>
      <c r="K246" s="6">
        <v>6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564</v>
      </c>
      <c r="T246" s="6">
        <v>0</v>
      </c>
      <c r="U246" s="6">
        <v>0</v>
      </c>
      <c r="V246" s="6">
        <v>564</v>
      </c>
      <c r="W246" s="6">
        <v>24</v>
      </c>
      <c r="X246" s="6">
        <v>3</v>
      </c>
      <c r="Y246" s="6">
        <v>21</v>
      </c>
      <c r="Z246" s="6">
        <v>0</v>
      </c>
      <c r="AA246" s="6">
        <v>540</v>
      </c>
      <c r="AB246" s="6">
        <v>257</v>
      </c>
      <c r="AC246" s="6">
        <v>183</v>
      </c>
      <c r="AD246" s="6">
        <v>48</v>
      </c>
      <c r="AE246" s="6">
        <v>52</v>
      </c>
      <c r="AF246" s="6">
        <v>540</v>
      </c>
    </row>
    <row r="247" spans="1:32">
      <c r="A247" s="6" t="s">
        <v>5</v>
      </c>
      <c r="B247" s="6" t="s">
        <v>200</v>
      </c>
      <c r="C247" s="6" t="str">
        <f t="shared" si="24"/>
        <v>142804</v>
      </c>
      <c r="D247" s="6" t="s">
        <v>203</v>
      </c>
      <c r="E247" s="6">
        <v>3</v>
      </c>
      <c r="F247" s="6">
        <v>1065</v>
      </c>
      <c r="G247" s="6">
        <v>823</v>
      </c>
      <c r="H247" s="6">
        <v>369</v>
      </c>
      <c r="I247" s="6">
        <v>454</v>
      </c>
      <c r="J247" s="6">
        <v>0</v>
      </c>
      <c r="K247" s="6">
        <v>7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454</v>
      </c>
      <c r="T247" s="6">
        <v>0</v>
      </c>
      <c r="U247" s="6">
        <v>0</v>
      </c>
      <c r="V247" s="6">
        <v>454</v>
      </c>
      <c r="W247" s="6">
        <v>17</v>
      </c>
      <c r="X247" s="6">
        <v>5</v>
      </c>
      <c r="Y247" s="6">
        <v>12</v>
      </c>
      <c r="Z247" s="6">
        <v>0</v>
      </c>
      <c r="AA247" s="6">
        <v>437</v>
      </c>
      <c r="AB247" s="6">
        <v>254</v>
      </c>
      <c r="AC247" s="6">
        <v>134</v>
      </c>
      <c r="AD247" s="6">
        <v>20</v>
      </c>
      <c r="AE247" s="6">
        <v>29</v>
      </c>
      <c r="AF247" s="6">
        <v>437</v>
      </c>
    </row>
    <row r="248" spans="1:32">
      <c r="A248" s="6" t="s">
        <v>5</v>
      </c>
      <c r="B248" s="6" t="s">
        <v>200</v>
      </c>
      <c r="C248" s="6" t="str">
        <f t="shared" si="24"/>
        <v>142804</v>
      </c>
      <c r="D248" s="6" t="s">
        <v>204</v>
      </c>
      <c r="E248" s="6">
        <v>4</v>
      </c>
      <c r="F248" s="6">
        <v>602</v>
      </c>
      <c r="G248" s="6">
        <v>467</v>
      </c>
      <c r="H248" s="6">
        <v>237</v>
      </c>
      <c r="I248" s="6">
        <v>230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230</v>
      </c>
      <c r="T248" s="6">
        <v>0</v>
      </c>
      <c r="U248" s="6">
        <v>0</v>
      </c>
      <c r="V248" s="6">
        <v>230</v>
      </c>
      <c r="W248" s="6">
        <v>10</v>
      </c>
      <c r="X248" s="6">
        <v>2</v>
      </c>
      <c r="Y248" s="6">
        <v>8</v>
      </c>
      <c r="Z248" s="6">
        <v>0</v>
      </c>
      <c r="AA248" s="6">
        <v>220</v>
      </c>
      <c r="AB248" s="6">
        <v>127</v>
      </c>
      <c r="AC248" s="6">
        <v>72</v>
      </c>
      <c r="AD248" s="6">
        <v>12</v>
      </c>
      <c r="AE248" s="6">
        <v>9</v>
      </c>
      <c r="AF248" s="6">
        <v>220</v>
      </c>
    </row>
    <row r="249" spans="1:32">
      <c r="A249" s="6" t="s">
        <v>5</v>
      </c>
      <c r="B249" s="6" t="s">
        <v>200</v>
      </c>
      <c r="C249" s="6" t="str">
        <f t="shared" si="24"/>
        <v>142804</v>
      </c>
      <c r="D249" s="6" t="s">
        <v>205</v>
      </c>
      <c r="E249" s="6">
        <v>5</v>
      </c>
      <c r="F249" s="6">
        <v>574</v>
      </c>
      <c r="G249" s="6">
        <v>436</v>
      </c>
      <c r="H249" s="6">
        <v>217</v>
      </c>
      <c r="I249" s="6">
        <v>219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219</v>
      </c>
      <c r="T249" s="6">
        <v>0</v>
      </c>
      <c r="U249" s="6">
        <v>0</v>
      </c>
      <c r="V249" s="6">
        <v>219</v>
      </c>
      <c r="W249" s="6">
        <v>10</v>
      </c>
      <c r="X249" s="6">
        <v>2</v>
      </c>
      <c r="Y249" s="6">
        <v>8</v>
      </c>
      <c r="Z249" s="6">
        <v>0</v>
      </c>
      <c r="AA249" s="6">
        <v>209</v>
      </c>
      <c r="AB249" s="6">
        <v>87</v>
      </c>
      <c r="AC249" s="6">
        <v>78</v>
      </c>
      <c r="AD249" s="6">
        <v>32</v>
      </c>
      <c r="AE249" s="6">
        <v>12</v>
      </c>
      <c r="AF249" s="6">
        <v>209</v>
      </c>
    </row>
    <row r="250" spans="1:32">
      <c r="A250" s="6" t="s">
        <v>5</v>
      </c>
      <c r="B250" s="6" t="s">
        <v>200</v>
      </c>
      <c r="C250" s="6" t="str">
        <f t="shared" si="24"/>
        <v>142804</v>
      </c>
      <c r="D250" s="6" t="s">
        <v>206</v>
      </c>
      <c r="E250" s="6">
        <v>6</v>
      </c>
      <c r="F250" s="6">
        <v>77</v>
      </c>
      <c r="G250" s="6">
        <v>65</v>
      </c>
      <c r="H250" s="6">
        <v>32</v>
      </c>
      <c r="I250" s="6">
        <v>33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33</v>
      </c>
      <c r="T250" s="6">
        <v>0</v>
      </c>
      <c r="U250" s="6">
        <v>0</v>
      </c>
      <c r="V250" s="6">
        <v>33</v>
      </c>
      <c r="W250" s="6">
        <v>4</v>
      </c>
      <c r="X250" s="6">
        <v>1</v>
      </c>
      <c r="Y250" s="6">
        <v>3</v>
      </c>
      <c r="Z250" s="6">
        <v>0</v>
      </c>
      <c r="AA250" s="6">
        <v>29</v>
      </c>
      <c r="AB250" s="6">
        <v>11</v>
      </c>
      <c r="AC250" s="6">
        <v>18</v>
      </c>
      <c r="AD250" s="6">
        <v>0</v>
      </c>
      <c r="AE250" s="6">
        <v>0</v>
      </c>
      <c r="AF250" s="6">
        <v>29</v>
      </c>
    </row>
    <row r="251" spans="1:32">
      <c r="A251" s="6" t="s">
        <v>5</v>
      </c>
      <c r="B251" s="6" t="s">
        <v>207</v>
      </c>
      <c r="C251" s="6" t="str">
        <f>"142805"</f>
        <v>142805</v>
      </c>
      <c r="D251" s="6" t="s">
        <v>208</v>
      </c>
      <c r="E251" s="6">
        <v>1</v>
      </c>
      <c r="F251" s="6">
        <v>963</v>
      </c>
      <c r="G251" s="6">
        <v>741</v>
      </c>
      <c r="H251" s="6">
        <v>342</v>
      </c>
      <c r="I251" s="6">
        <v>399</v>
      </c>
      <c r="J251" s="6">
        <v>1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399</v>
      </c>
      <c r="T251" s="6">
        <v>0</v>
      </c>
      <c r="U251" s="6">
        <v>0</v>
      </c>
      <c r="V251" s="6">
        <v>399</v>
      </c>
      <c r="W251" s="6">
        <v>16</v>
      </c>
      <c r="X251" s="6">
        <v>3</v>
      </c>
      <c r="Y251" s="6">
        <v>13</v>
      </c>
      <c r="Z251" s="6">
        <v>0</v>
      </c>
      <c r="AA251" s="6">
        <v>383</v>
      </c>
      <c r="AB251" s="6">
        <v>219</v>
      </c>
      <c r="AC251" s="6">
        <v>128</v>
      </c>
      <c r="AD251" s="6">
        <v>17</v>
      </c>
      <c r="AE251" s="6">
        <v>19</v>
      </c>
      <c r="AF251" s="6">
        <v>383</v>
      </c>
    </row>
    <row r="252" spans="1:32">
      <c r="A252" s="6" t="s">
        <v>5</v>
      </c>
      <c r="B252" s="6" t="s">
        <v>207</v>
      </c>
      <c r="C252" s="6" t="str">
        <f>"142805"</f>
        <v>142805</v>
      </c>
      <c r="D252" s="6" t="s">
        <v>19</v>
      </c>
      <c r="E252" s="6">
        <v>2</v>
      </c>
      <c r="F252" s="6">
        <v>1178</v>
      </c>
      <c r="G252" s="6">
        <v>897</v>
      </c>
      <c r="H252" s="6">
        <v>227</v>
      </c>
      <c r="I252" s="6">
        <v>670</v>
      </c>
      <c r="J252" s="6">
        <v>0</v>
      </c>
      <c r="K252" s="6">
        <v>2</v>
      </c>
      <c r="L252" s="6">
        <v>2</v>
      </c>
      <c r="M252" s="6">
        <v>2</v>
      </c>
      <c r="N252" s="6">
        <v>0</v>
      </c>
      <c r="O252" s="6">
        <v>0</v>
      </c>
      <c r="P252" s="6">
        <v>0</v>
      </c>
      <c r="Q252" s="6">
        <v>0</v>
      </c>
      <c r="R252" s="6">
        <v>2</v>
      </c>
      <c r="S252" s="6">
        <v>672</v>
      </c>
      <c r="T252" s="6">
        <v>2</v>
      </c>
      <c r="U252" s="6">
        <v>0</v>
      </c>
      <c r="V252" s="6">
        <v>672</v>
      </c>
      <c r="W252" s="6">
        <v>21</v>
      </c>
      <c r="X252" s="6">
        <v>4</v>
      </c>
      <c r="Y252" s="6">
        <v>17</v>
      </c>
      <c r="Z252" s="6">
        <v>0</v>
      </c>
      <c r="AA252" s="6">
        <v>651</v>
      </c>
      <c r="AB252" s="6">
        <v>288</v>
      </c>
      <c r="AC252" s="6">
        <v>216</v>
      </c>
      <c r="AD252" s="6">
        <v>75</v>
      </c>
      <c r="AE252" s="6">
        <v>72</v>
      </c>
      <c r="AF252" s="6">
        <v>651</v>
      </c>
    </row>
    <row r="253" spans="1:32">
      <c r="A253" s="6" t="s">
        <v>5</v>
      </c>
      <c r="B253" s="6" t="s">
        <v>207</v>
      </c>
      <c r="C253" s="6" t="str">
        <f>"142805"</f>
        <v>142805</v>
      </c>
      <c r="D253" s="6" t="s">
        <v>19</v>
      </c>
      <c r="E253" s="6">
        <v>3</v>
      </c>
      <c r="F253" s="6">
        <v>1010</v>
      </c>
      <c r="G253" s="6">
        <v>774</v>
      </c>
      <c r="H253" s="6">
        <v>333</v>
      </c>
      <c r="I253" s="6">
        <v>441</v>
      </c>
      <c r="J253" s="6">
        <v>0</v>
      </c>
      <c r="K253" s="6">
        <v>5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441</v>
      </c>
      <c r="T253" s="6">
        <v>0</v>
      </c>
      <c r="U253" s="6">
        <v>0</v>
      </c>
      <c r="V253" s="6">
        <v>441</v>
      </c>
      <c r="W253" s="6">
        <v>12</v>
      </c>
      <c r="X253" s="6">
        <v>0</v>
      </c>
      <c r="Y253" s="6">
        <v>12</v>
      </c>
      <c r="Z253" s="6">
        <v>0</v>
      </c>
      <c r="AA253" s="6">
        <v>429</v>
      </c>
      <c r="AB253" s="6">
        <v>223</v>
      </c>
      <c r="AC253" s="6">
        <v>129</v>
      </c>
      <c r="AD253" s="6">
        <v>24</v>
      </c>
      <c r="AE253" s="6">
        <v>53</v>
      </c>
      <c r="AF253" s="6">
        <v>429</v>
      </c>
    </row>
    <row r="254" spans="1:32">
      <c r="A254" s="6" t="s">
        <v>5</v>
      </c>
      <c r="B254" s="6" t="s">
        <v>207</v>
      </c>
      <c r="C254" s="6" t="str">
        <f>"142805"</f>
        <v>142805</v>
      </c>
      <c r="D254" s="6" t="s">
        <v>19</v>
      </c>
      <c r="E254" s="6">
        <v>4</v>
      </c>
      <c r="F254" s="6">
        <v>1166</v>
      </c>
      <c r="G254" s="6">
        <v>893</v>
      </c>
      <c r="H254" s="6">
        <v>344</v>
      </c>
      <c r="I254" s="6">
        <v>549</v>
      </c>
      <c r="J254" s="6">
        <v>0</v>
      </c>
      <c r="K254" s="6">
        <v>2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549</v>
      </c>
      <c r="T254" s="6">
        <v>0</v>
      </c>
      <c r="U254" s="6">
        <v>0</v>
      </c>
      <c r="V254" s="6">
        <v>549</v>
      </c>
      <c r="W254" s="6">
        <v>22</v>
      </c>
      <c r="X254" s="6">
        <v>2</v>
      </c>
      <c r="Y254" s="6">
        <v>20</v>
      </c>
      <c r="Z254" s="6">
        <v>0</v>
      </c>
      <c r="AA254" s="6">
        <v>527</v>
      </c>
      <c r="AB254" s="6">
        <v>241</v>
      </c>
      <c r="AC254" s="6">
        <v>183</v>
      </c>
      <c r="AD254" s="6">
        <v>61</v>
      </c>
      <c r="AE254" s="6">
        <v>42</v>
      </c>
      <c r="AF254" s="6">
        <v>527</v>
      </c>
    </row>
    <row r="255" spans="1:32">
      <c r="A255" s="6" t="s">
        <v>5</v>
      </c>
      <c r="B255" s="6" t="s">
        <v>207</v>
      </c>
      <c r="C255" s="6" t="str">
        <f>"142805"</f>
        <v>142805</v>
      </c>
      <c r="D255" s="6" t="s">
        <v>209</v>
      </c>
      <c r="E255" s="6">
        <v>5</v>
      </c>
      <c r="F255" s="6">
        <v>865</v>
      </c>
      <c r="G255" s="6">
        <v>667</v>
      </c>
      <c r="H255" s="6">
        <v>290</v>
      </c>
      <c r="I255" s="6">
        <v>377</v>
      </c>
      <c r="J255" s="6">
        <v>0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377</v>
      </c>
      <c r="T255" s="6">
        <v>0</v>
      </c>
      <c r="U255" s="6">
        <v>0</v>
      </c>
      <c r="V255" s="6">
        <v>377</v>
      </c>
      <c r="W255" s="6">
        <v>9</v>
      </c>
      <c r="X255" s="6">
        <v>0</v>
      </c>
      <c r="Y255" s="6">
        <v>9</v>
      </c>
      <c r="Z255" s="6">
        <v>0</v>
      </c>
      <c r="AA255" s="6">
        <v>368</v>
      </c>
      <c r="AB255" s="6">
        <v>190</v>
      </c>
      <c r="AC255" s="6">
        <v>117</v>
      </c>
      <c r="AD255" s="6">
        <v>31</v>
      </c>
      <c r="AE255" s="6">
        <v>30</v>
      </c>
      <c r="AF255" s="6">
        <v>368</v>
      </c>
    </row>
    <row r="256" spans="1:32">
      <c r="A256" s="6" t="s">
        <v>5</v>
      </c>
      <c r="B256" s="6" t="s">
        <v>210</v>
      </c>
      <c r="C256" s="6" t="str">
        <f>"142806"</f>
        <v>142806</v>
      </c>
      <c r="D256" s="6" t="s">
        <v>211</v>
      </c>
      <c r="E256" s="6">
        <v>1</v>
      </c>
      <c r="F256" s="6">
        <v>763</v>
      </c>
      <c r="G256" s="6">
        <v>591</v>
      </c>
      <c r="H256" s="6">
        <v>244</v>
      </c>
      <c r="I256" s="6">
        <v>347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347</v>
      </c>
      <c r="T256" s="6">
        <v>0</v>
      </c>
      <c r="U256" s="6">
        <v>0</v>
      </c>
      <c r="V256" s="6">
        <v>347</v>
      </c>
      <c r="W256" s="6">
        <v>10</v>
      </c>
      <c r="X256" s="6">
        <v>0</v>
      </c>
      <c r="Y256" s="6">
        <v>10</v>
      </c>
      <c r="Z256" s="6">
        <v>0</v>
      </c>
      <c r="AA256" s="6">
        <v>337</v>
      </c>
      <c r="AB256" s="6">
        <v>181</v>
      </c>
      <c r="AC256" s="6">
        <v>110</v>
      </c>
      <c r="AD256" s="6">
        <v>24</v>
      </c>
      <c r="AE256" s="6">
        <v>22</v>
      </c>
      <c r="AF256" s="6">
        <v>337</v>
      </c>
    </row>
    <row r="257" spans="1:32">
      <c r="A257" s="6" t="s">
        <v>5</v>
      </c>
      <c r="B257" s="6" t="s">
        <v>210</v>
      </c>
      <c r="C257" s="6" t="str">
        <f>"142806"</f>
        <v>142806</v>
      </c>
      <c r="D257" s="6" t="s">
        <v>212</v>
      </c>
      <c r="E257" s="6">
        <v>2</v>
      </c>
      <c r="F257" s="6">
        <v>703</v>
      </c>
      <c r="G257" s="6">
        <v>548</v>
      </c>
      <c r="H257" s="6">
        <v>232</v>
      </c>
      <c r="I257" s="6">
        <v>316</v>
      </c>
      <c r="J257" s="6">
        <v>0</v>
      </c>
      <c r="K257" s="6">
        <v>3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316</v>
      </c>
      <c r="T257" s="6">
        <v>0</v>
      </c>
      <c r="U257" s="6">
        <v>0</v>
      </c>
      <c r="V257" s="6">
        <v>316</v>
      </c>
      <c r="W257" s="6">
        <v>14</v>
      </c>
      <c r="X257" s="6">
        <v>1</v>
      </c>
      <c r="Y257" s="6">
        <v>13</v>
      </c>
      <c r="Z257" s="6">
        <v>0</v>
      </c>
      <c r="AA257" s="6">
        <v>302</v>
      </c>
      <c r="AB257" s="6">
        <v>135</v>
      </c>
      <c r="AC257" s="6">
        <v>127</v>
      </c>
      <c r="AD257" s="6">
        <v>21</v>
      </c>
      <c r="AE257" s="6">
        <v>19</v>
      </c>
      <c r="AF257" s="6">
        <v>302</v>
      </c>
    </row>
    <row r="258" spans="1:32">
      <c r="A258" s="6" t="s">
        <v>5</v>
      </c>
      <c r="B258" s="6" t="s">
        <v>210</v>
      </c>
      <c r="C258" s="6" t="str">
        <f>"142806"</f>
        <v>142806</v>
      </c>
      <c r="D258" s="6" t="s">
        <v>212</v>
      </c>
      <c r="E258" s="6">
        <v>3</v>
      </c>
      <c r="F258" s="6">
        <v>761</v>
      </c>
      <c r="G258" s="6">
        <v>600</v>
      </c>
      <c r="H258" s="6">
        <v>210</v>
      </c>
      <c r="I258" s="6">
        <v>390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389</v>
      </c>
      <c r="T258" s="6">
        <v>0</v>
      </c>
      <c r="U258" s="6">
        <v>0</v>
      </c>
      <c r="V258" s="6">
        <v>389</v>
      </c>
      <c r="W258" s="6">
        <v>21</v>
      </c>
      <c r="X258" s="6">
        <v>0</v>
      </c>
      <c r="Y258" s="6">
        <v>21</v>
      </c>
      <c r="Z258" s="6">
        <v>0</v>
      </c>
      <c r="AA258" s="6">
        <v>368</v>
      </c>
      <c r="AB258" s="6">
        <v>184</v>
      </c>
      <c r="AC258" s="6">
        <v>140</v>
      </c>
      <c r="AD258" s="6">
        <v>14</v>
      </c>
      <c r="AE258" s="6">
        <v>30</v>
      </c>
      <c r="AF258" s="6">
        <v>368</v>
      </c>
    </row>
    <row r="259" spans="1:32">
      <c r="A259" s="6" t="s">
        <v>5</v>
      </c>
      <c r="B259" s="6" t="s">
        <v>210</v>
      </c>
      <c r="C259" s="6" t="str">
        <f>"142806"</f>
        <v>142806</v>
      </c>
      <c r="D259" s="6" t="s">
        <v>213</v>
      </c>
      <c r="E259" s="6">
        <v>4</v>
      </c>
      <c r="F259" s="6">
        <v>531</v>
      </c>
      <c r="G259" s="6">
        <v>406</v>
      </c>
      <c r="H259" s="6">
        <v>181</v>
      </c>
      <c r="I259" s="6">
        <v>225</v>
      </c>
      <c r="J259" s="6">
        <v>2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225</v>
      </c>
      <c r="T259" s="6">
        <v>0</v>
      </c>
      <c r="U259" s="6">
        <v>0</v>
      </c>
      <c r="V259" s="6">
        <v>225</v>
      </c>
      <c r="W259" s="6">
        <v>7</v>
      </c>
      <c r="X259" s="6">
        <v>0</v>
      </c>
      <c r="Y259" s="6">
        <v>7</v>
      </c>
      <c r="Z259" s="6">
        <v>0</v>
      </c>
      <c r="AA259" s="6">
        <v>218</v>
      </c>
      <c r="AB259" s="6">
        <v>113</v>
      </c>
      <c r="AC259" s="6">
        <v>90</v>
      </c>
      <c r="AD259" s="6">
        <v>4</v>
      </c>
      <c r="AE259" s="6">
        <v>11</v>
      </c>
      <c r="AF259" s="6">
        <v>218</v>
      </c>
    </row>
    <row r="260" spans="1:32">
      <c r="A260" s="6" t="s">
        <v>5</v>
      </c>
      <c r="B260" s="6" t="s">
        <v>214</v>
      </c>
      <c r="C260" s="6" t="str">
        <f t="shared" ref="C260:C267" si="25">"142807"</f>
        <v>142807</v>
      </c>
      <c r="D260" s="6" t="s">
        <v>12</v>
      </c>
      <c r="E260" s="6">
        <v>1</v>
      </c>
      <c r="F260" s="6">
        <v>447</v>
      </c>
      <c r="G260" s="6">
        <v>345</v>
      </c>
      <c r="H260" s="6">
        <v>100</v>
      </c>
      <c r="I260" s="6">
        <v>245</v>
      </c>
      <c r="J260" s="6">
        <v>0</v>
      </c>
      <c r="K260" s="6">
        <v>1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245</v>
      </c>
      <c r="T260" s="6">
        <v>0</v>
      </c>
      <c r="U260" s="6">
        <v>0</v>
      </c>
      <c r="V260" s="6">
        <v>245</v>
      </c>
      <c r="W260" s="6">
        <v>12</v>
      </c>
      <c r="X260" s="6">
        <v>1</v>
      </c>
      <c r="Y260" s="6">
        <v>9</v>
      </c>
      <c r="Z260" s="6">
        <v>0</v>
      </c>
      <c r="AA260" s="6">
        <v>233</v>
      </c>
      <c r="AB260" s="6">
        <v>131</v>
      </c>
      <c r="AC260" s="6">
        <v>65</v>
      </c>
      <c r="AD260" s="6">
        <v>14</v>
      </c>
      <c r="AE260" s="6">
        <v>23</v>
      </c>
      <c r="AF260" s="6">
        <v>233</v>
      </c>
    </row>
    <row r="261" spans="1:32">
      <c r="A261" s="6" t="s">
        <v>5</v>
      </c>
      <c r="B261" s="6" t="s">
        <v>214</v>
      </c>
      <c r="C261" s="6" t="str">
        <f t="shared" si="25"/>
        <v>142807</v>
      </c>
      <c r="D261" s="6" t="s">
        <v>11</v>
      </c>
      <c r="E261" s="6">
        <v>2</v>
      </c>
      <c r="F261" s="6">
        <v>1208</v>
      </c>
      <c r="G261" s="6">
        <v>896</v>
      </c>
      <c r="H261" s="6">
        <v>326</v>
      </c>
      <c r="I261" s="6">
        <v>570</v>
      </c>
      <c r="J261" s="6">
        <v>3</v>
      </c>
      <c r="K261" s="6">
        <v>2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570</v>
      </c>
      <c r="T261" s="6">
        <v>0</v>
      </c>
      <c r="U261" s="6">
        <v>0</v>
      </c>
      <c r="V261" s="6">
        <v>570</v>
      </c>
      <c r="W261" s="6">
        <v>33</v>
      </c>
      <c r="X261" s="6">
        <v>8</v>
      </c>
      <c r="Y261" s="6">
        <v>25</v>
      </c>
      <c r="Z261" s="6">
        <v>0</v>
      </c>
      <c r="AA261" s="6">
        <v>537</v>
      </c>
      <c r="AB261" s="6">
        <v>251</v>
      </c>
      <c r="AC261" s="6">
        <v>167</v>
      </c>
      <c r="AD261" s="6">
        <v>62</v>
      </c>
      <c r="AE261" s="6">
        <v>57</v>
      </c>
      <c r="AF261" s="6">
        <v>537</v>
      </c>
    </row>
    <row r="262" spans="1:32">
      <c r="A262" s="6" t="s">
        <v>5</v>
      </c>
      <c r="B262" s="6" t="s">
        <v>214</v>
      </c>
      <c r="C262" s="6" t="str">
        <f t="shared" si="25"/>
        <v>142807</v>
      </c>
      <c r="D262" s="6" t="s">
        <v>19</v>
      </c>
      <c r="E262" s="6">
        <v>3</v>
      </c>
      <c r="F262" s="6">
        <v>963</v>
      </c>
      <c r="G262" s="6">
        <v>753</v>
      </c>
      <c r="H262" s="6">
        <v>318</v>
      </c>
      <c r="I262" s="6">
        <v>435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435</v>
      </c>
      <c r="T262" s="6">
        <v>0</v>
      </c>
      <c r="U262" s="6">
        <v>0</v>
      </c>
      <c r="V262" s="6">
        <v>435</v>
      </c>
      <c r="W262" s="6">
        <v>12</v>
      </c>
      <c r="X262" s="6">
        <v>0</v>
      </c>
      <c r="Y262" s="6">
        <v>9</v>
      </c>
      <c r="Z262" s="6">
        <v>0</v>
      </c>
      <c r="AA262" s="6">
        <v>423</v>
      </c>
      <c r="AB262" s="6">
        <v>202</v>
      </c>
      <c r="AC262" s="6">
        <v>160</v>
      </c>
      <c r="AD262" s="6">
        <v>38</v>
      </c>
      <c r="AE262" s="6">
        <v>23</v>
      </c>
      <c r="AF262" s="6">
        <v>423</v>
      </c>
    </row>
    <row r="263" spans="1:32">
      <c r="A263" s="6" t="s">
        <v>5</v>
      </c>
      <c r="B263" s="6" t="s">
        <v>214</v>
      </c>
      <c r="C263" s="6" t="str">
        <f t="shared" si="25"/>
        <v>142807</v>
      </c>
      <c r="D263" s="6" t="s">
        <v>10</v>
      </c>
      <c r="E263" s="6">
        <v>4</v>
      </c>
      <c r="F263" s="6">
        <v>1044</v>
      </c>
      <c r="G263" s="6">
        <v>808</v>
      </c>
      <c r="H263" s="6">
        <v>317</v>
      </c>
      <c r="I263" s="6">
        <v>491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491</v>
      </c>
      <c r="T263" s="6">
        <v>0</v>
      </c>
      <c r="U263" s="6">
        <v>0</v>
      </c>
      <c r="V263" s="6">
        <v>491</v>
      </c>
      <c r="W263" s="6">
        <v>16</v>
      </c>
      <c r="X263" s="6">
        <v>0</v>
      </c>
      <c r="Y263" s="6">
        <v>16</v>
      </c>
      <c r="Z263" s="6">
        <v>0</v>
      </c>
      <c r="AA263" s="6">
        <v>475</v>
      </c>
      <c r="AB263" s="6">
        <v>218</v>
      </c>
      <c r="AC263" s="6">
        <v>156</v>
      </c>
      <c r="AD263" s="6">
        <v>52</v>
      </c>
      <c r="AE263" s="6">
        <v>49</v>
      </c>
      <c r="AF263" s="6">
        <v>475</v>
      </c>
    </row>
    <row r="264" spans="1:32">
      <c r="A264" s="6" t="s">
        <v>5</v>
      </c>
      <c r="B264" s="6" t="s">
        <v>214</v>
      </c>
      <c r="C264" s="6" t="str">
        <f t="shared" si="25"/>
        <v>142807</v>
      </c>
      <c r="D264" s="6" t="s">
        <v>19</v>
      </c>
      <c r="E264" s="6">
        <v>5</v>
      </c>
      <c r="F264" s="6">
        <v>1130</v>
      </c>
      <c r="G264" s="6">
        <v>850</v>
      </c>
      <c r="H264" s="6">
        <v>239</v>
      </c>
      <c r="I264" s="6">
        <v>611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611</v>
      </c>
      <c r="T264" s="6">
        <v>0</v>
      </c>
      <c r="U264" s="6">
        <v>0</v>
      </c>
      <c r="V264" s="6">
        <v>611</v>
      </c>
      <c r="W264" s="6">
        <v>21</v>
      </c>
      <c r="X264" s="6">
        <v>2</v>
      </c>
      <c r="Y264" s="6">
        <v>19</v>
      </c>
      <c r="Z264" s="6">
        <v>0</v>
      </c>
      <c r="AA264" s="6">
        <v>590</v>
      </c>
      <c r="AB264" s="6">
        <v>311</v>
      </c>
      <c r="AC264" s="6">
        <v>173</v>
      </c>
      <c r="AD264" s="6">
        <v>44</v>
      </c>
      <c r="AE264" s="6">
        <v>62</v>
      </c>
      <c r="AF264" s="6">
        <v>590</v>
      </c>
    </row>
    <row r="265" spans="1:32">
      <c r="A265" s="6" t="s">
        <v>5</v>
      </c>
      <c r="B265" s="6" t="s">
        <v>214</v>
      </c>
      <c r="C265" s="6" t="str">
        <f t="shared" si="25"/>
        <v>142807</v>
      </c>
      <c r="D265" s="6" t="s">
        <v>11</v>
      </c>
      <c r="E265" s="6">
        <v>6</v>
      </c>
      <c r="F265" s="6">
        <v>1109</v>
      </c>
      <c r="G265" s="6">
        <v>831</v>
      </c>
      <c r="H265" s="6">
        <v>304</v>
      </c>
      <c r="I265" s="6">
        <v>527</v>
      </c>
      <c r="J265" s="6">
        <v>0</v>
      </c>
      <c r="K265" s="6">
        <v>3</v>
      </c>
      <c r="L265" s="6">
        <v>2</v>
      </c>
      <c r="M265" s="6">
        <v>2</v>
      </c>
      <c r="N265" s="6">
        <v>0</v>
      </c>
      <c r="O265" s="6">
        <v>0</v>
      </c>
      <c r="P265" s="6">
        <v>0</v>
      </c>
      <c r="Q265" s="6">
        <v>0</v>
      </c>
      <c r="R265" s="6">
        <v>2</v>
      </c>
      <c r="S265" s="6">
        <v>529</v>
      </c>
      <c r="T265" s="6">
        <v>2</v>
      </c>
      <c r="U265" s="6">
        <v>0</v>
      </c>
      <c r="V265" s="6">
        <v>529</v>
      </c>
      <c r="W265" s="6">
        <v>33</v>
      </c>
      <c r="X265" s="6">
        <v>2</v>
      </c>
      <c r="Y265" s="6">
        <v>31</v>
      </c>
      <c r="Z265" s="6">
        <v>0</v>
      </c>
      <c r="AA265" s="6">
        <v>496</v>
      </c>
      <c r="AB265" s="6">
        <v>220</v>
      </c>
      <c r="AC265" s="6">
        <v>165</v>
      </c>
      <c r="AD265" s="6">
        <v>45</v>
      </c>
      <c r="AE265" s="6">
        <v>66</v>
      </c>
      <c r="AF265" s="6">
        <v>496</v>
      </c>
    </row>
    <row r="266" spans="1:32">
      <c r="A266" s="6" t="s">
        <v>5</v>
      </c>
      <c r="B266" s="6" t="s">
        <v>214</v>
      </c>
      <c r="C266" s="6" t="str">
        <f t="shared" si="25"/>
        <v>142807</v>
      </c>
      <c r="D266" s="6" t="s">
        <v>11</v>
      </c>
      <c r="E266" s="6">
        <v>7</v>
      </c>
      <c r="F266" s="6">
        <v>570</v>
      </c>
      <c r="G266" s="6">
        <v>433</v>
      </c>
      <c r="H266" s="6">
        <v>211</v>
      </c>
      <c r="I266" s="6">
        <v>222</v>
      </c>
      <c r="J266" s="6">
        <v>0</v>
      </c>
      <c r="K266" s="6">
        <v>1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222</v>
      </c>
      <c r="T266" s="6">
        <v>0</v>
      </c>
      <c r="U266" s="6">
        <v>0</v>
      </c>
      <c r="V266" s="6">
        <v>222</v>
      </c>
      <c r="W266" s="6">
        <v>11</v>
      </c>
      <c r="X266" s="6">
        <v>0</v>
      </c>
      <c r="Y266" s="6">
        <v>11</v>
      </c>
      <c r="Z266" s="6">
        <v>0</v>
      </c>
      <c r="AA266" s="6">
        <v>211</v>
      </c>
      <c r="AB266" s="6">
        <v>101</v>
      </c>
      <c r="AC266" s="6">
        <v>75</v>
      </c>
      <c r="AD266" s="6">
        <v>19</v>
      </c>
      <c r="AE266" s="6">
        <v>16</v>
      </c>
      <c r="AF266" s="6">
        <v>211</v>
      </c>
    </row>
    <row r="267" spans="1:32">
      <c r="A267" s="6" t="s">
        <v>5</v>
      </c>
      <c r="B267" s="6" t="s">
        <v>214</v>
      </c>
      <c r="C267" s="6" t="str">
        <f t="shared" si="25"/>
        <v>142807</v>
      </c>
      <c r="D267" s="6" t="s">
        <v>19</v>
      </c>
      <c r="E267" s="6">
        <v>8</v>
      </c>
      <c r="F267" s="6">
        <v>1555</v>
      </c>
      <c r="G267" s="6">
        <v>1157</v>
      </c>
      <c r="H267" s="6">
        <v>356</v>
      </c>
      <c r="I267" s="6">
        <v>801</v>
      </c>
      <c r="J267" s="6">
        <v>3</v>
      </c>
      <c r="K267" s="6">
        <v>3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800</v>
      </c>
      <c r="T267" s="6">
        <v>0</v>
      </c>
      <c r="U267" s="6">
        <v>0</v>
      </c>
      <c r="V267" s="6">
        <v>800</v>
      </c>
      <c r="W267" s="6">
        <v>33</v>
      </c>
      <c r="X267" s="6">
        <v>14</v>
      </c>
      <c r="Y267" s="6">
        <v>19</v>
      </c>
      <c r="Z267" s="6">
        <v>0</v>
      </c>
      <c r="AA267" s="6">
        <v>767</v>
      </c>
      <c r="AB267" s="6">
        <v>354</v>
      </c>
      <c r="AC267" s="6">
        <v>239</v>
      </c>
      <c r="AD267" s="6">
        <v>76</v>
      </c>
      <c r="AE267" s="6">
        <v>98</v>
      </c>
      <c r="AF267" s="6">
        <v>767</v>
      </c>
    </row>
    <row r="268" spans="1:32">
      <c r="A268" s="6" t="s">
        <v>5</v>
      </c>
      <c r="B268" s="6" t="s">
        <v>215</v>
      </c>
      <c r="C268" s="6" t="str">
        <f t="shared" ref="C268:C275" si="26">"142808"</f>
        <v>142808</v>
      </c>
      <c r="D268" s="6" t="s">
        <v>216</v>
      </c>
      <c r="E268" s="6">
        <v>1</v>
      </c>
      <c r="F268" s="6">
        <v>1144</v>
      </c>
      <c r="G268" s="6">
        <v>880</v>
      </c>
      <c r="H268" s="6">
        <v>206</v>
      </c>
      <c r="I268" s="6">
        <v>674</v>
      </c>
      <c r="J268" s="6">
        <v>0</v>
      </c>
      <c r="K268" s="6">
        <v>2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674</v>
      </c>
      <c r="T268" s="6">
        <v>0</v>
      </c>
      <c r="U268" s="6">
        <v>0</v>
      </c>
      <c r="V268" s="6">
        <v>674</v>
      </c>
      <c r="W268" s="6">
        <v>26</v>
      </c>
      <c r="X268" s="6">
        <v>2</v>
      </c>
      <c r="Y268" s="6">
        <v>24</v>
      </c>
      <c r="Z268" s="6">
        <v>0</v>
      </c>
      <c r="AA268" s="6">
        <v>648</v>
      </c>
      <c r="AB268" s="6">
        <v>267</v>
      </c>
      <c r="AC268" s="6">
        <v>215</v>
      </c>
      <c r="AD268" s="6">
        <v>52</v>
      </c>
      <c r="AE268" s="6">
        <v>114</v>
      </c>
      <c r="AF268" s="6">
        <v>648</v>
      </c>
    </row>
    <row r="269" spans="1:32">
      <c r="A269" s="6" t="s">
        <v>5</v>
      </c>
      <c r="B269" s="6" t="s">
        <v>215</v>
      </c>
      <c r="C269" s="6" t="str">
        <f t="shared" si="26"/>
        <v>142808</v>
      </c>
      <c r="D269" s="6" t="s">
        <v>216</v>
      </c>
      <c r="E269" s="6">
        <v>2</v>
      </c>
      <c r="F269" s="6">
        <v>1204</v>
      </c>
      <c r="G269" s="6">
        <v>922</v>
      </c>
      <c r="H269" s="6">
        <v>251</v>
      </c>
      <c r="I269" s="6">
        <v>671</v>
      </c>
      <c r="J269" s="6">
        <v>0</v>
      </c>
      <c r="K269" s="6">
        <v>6</v>
      </c>
      <c r="L269" s="6">
        <v>1</v>
      </c>
      <c r="M269" s="6">
        <v>1</v>
      </c>
      <c r="N269" s="6">
        <v>0</v>
      </c>
      <c r="O269" s="6">
        <v>0</v>
      </c>
      <c r="P269" s="6">
        <v>0</v>
      </c>
      <c r="Q269" s="6">
        <v>0</v>
      </c>
      <c r="R269" s="6">
        <v>1</v>
      </c>
      <c r="S269" s="6">
        <v>672</v>
      </c>
      <c r="T269" s="6">
        <v>1</v>
      </c>
      <c r="U269" s="6">
        <v>0</v>
      </c>
      <c r="V269" s="6">
        <v>672</v>
      </c>
      <c r="W269" s="6">
        <v>20</v>
      </c>
      <c r="X269" s="6">
        <v>4</v>
      </c>
      <c r="Y269" s="6">
        <v>16</v>
      </c>
      <c r="Z269" s="6">
        <v>0</v>
      </c>
      <c r="AA269" s="6">
        <v>652</v>
      </c>
      <c r="AB269" s="6">
        <v>330</v>
      </c>
      <c r="AC269" s="6">
        <v>188</v>
      </c>
      <c r="AD269" s="6">
        <v>71</v>
      </c>
      <c r="AE269" s="6">
        <v>63</v>
      </c>
      <c r="AF269" s="6">
        <v>652</v>
      </c>
    </row>
    <row r="270" spans="1:32">
      <c r="A270" s="6" t="s">
        <v>5</v>
      </c>
      <c r="B270" s="6" t="s">
        <v>215</v>
      </c>
      <c r="C270" s="6" t="str">
        <f t="shared" si="26"/>
        <v>142808</v>
      </c>
      <c r="D270" s="6" t="s">
        <v>216</v>
      </c>
      <c r="E270" s="6">
        <v>3</v>
      </c>
      <c r="F270" s="6">
        <v>1139</v>
      </c>
      <c r="G270" s="6">
        <v>871</v>
      </c>
      <c r="H270" s="6">
        <v>204</v>
      </c>
      <c r="I270" s="6">
        <v>667</v>
      </c>
      <c r="J270" s="6">
        <v>0</v>
      </c>
      <c r="K270" s="6">
        <v>8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667</v>
      </c>
      <c r="T270" s="6">
        <v>0</v>
      </c>
      <c r="U270" s="6">
        <v>0</v>
      </c>
      <c r="V270" s="6">
        <v>667</v>
      </c>
      <c r="W270" s="6">
        <v>13</v>
      </c>
      <c r="X270" s="6">
        <v>3</v>
      </c>
      <c r="Y270" s="6">
        <v>10</v>
      </c>
      <c r="Z270" s="6">
        <v>0</v>
      </c>
      <c r="AA270" s="6">
        <v>654</v>
      </c>
      <c r="AB270" s="6">
        <v>295</v>
      </c>
      <c r="AC270" s="6">
        <v>211</v>
      </c>
      <c r="AD270" s="6">
        <v>72</v>
      </c>
      <c r="AE270" s="6">
        <v>76</v>
      </c>
      <c r="AF270" s="6">
        <v>654</v>
      </c>
    </row>
    <row r="271" spans="1:32">
      <c r="A271" s="6" t="s">
        <v>5</v>
      </c>
      <c r="B271" s="6" t="s">
        <v>215</v>
      </c>
      <c r="C271" s="6" t="str">
        <f t="shared" si="26"/>
        <v>142808</v>
      </c>
      <c r="D271" s="6" t="s">
        <v>11</v>
      </c>
      <c r="E271" s="6">
        <v>4</v>
      </c>
      <c r="F271" s="6">
        <v>853</v>
      </c>
      <c r="G271" s="6">
        <v>664</v>
      </c>
      <c r="H271" s="6">
        <v>348</v>
      </c>
      <c r="I271" s="6">
        <v>316</v>
      </c>
      <c r="J271" s="6">
        <v>0</v>
      </c>
      <c r="K271" s="6">
        <v>2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316</v>
      </c>
      <c r="T271" s="6">
        <v>0</v>
      </c>
      <c r="U271" s="6">
        <v>0</v>
      </c>
      <c r="V271" s="6">
        <v>316</v>
      </c>
      <c r="W271" s="6">
        <v>12</v>
      </c>
      <c r="X271" s="6">
        <v>2</v>
      </c>
      <c r="Y271" s="6">
        <v>10</v>
      </c>
      <c r="Z271" s="6">
        <v>0</v>
      </c>
      <c r="AA271" s="6">
        <v>304</v>
      </c>
      <c r="AB271" s="6">
        <v>152</v>
      </c>
      <c r="AC271" s="6">
        <v>93</v>
      </c>
      <c r="AD271" s="6">
        <v>32</v>
      </c>
      <c r="AE271" s="6">
        <v>27</v>
      </c>
      <c r="AF271" s="6">
        <v>304</v>
      </c>
    </row>
    <row r="272" spans="1:32">
      <c r="A272" s="6" t="s">
        <v>5</v>
      </c>
      <c r="B272" s="6" t="s">
        <v>215</v>
      </c>
      <c r="C272" s="6" t="str">
        <f t="shared" si="26"/>
        <v>142808</v>
      </c>
      <c r="D272" s="6" t="s">
        <v>144</v>
      </c>
      <c r="E272" s="6">
        <v>5</v>
      </c>
      <c r="F272" s="6">
        <v>1132</v>
      </c>
      <c r="G272" s="6">
        <v>868</v>
      </c>
      <c r="H272" s="6">
        <v>313</v>
      </c>
      <c r="I272" s="6">
        <v>555</v>
      </c>
      <c r="J272" s="6">
        <v>3</v>
      </c>
      <c r="K272" s="6">
        <v>6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555</v>
      </c>
      <c r="T272" s="6">
        <v>0</v>
      </c>
      <c r="U272" s="6">
        <v>0</v>
      </c>
      <c r="V272" s="6">
        <v>555</v>
      </c>
      <c r="W272" s="6">
        <v>19</v>
      </c>
      <c r="X272" s="6">
        <v>3</v>
      </c>
      <c r="Y272" s="6">
        <v>16</v>
      </c>
      <c r="Z272" s="6">
        <v>0</v>
      </c>
      <c r="AA272" s="6">
        <v>536</v>
      </c>
      <c r="AB272" s="6">
        <v>269</v>
      </c>
      <c r="AC272" s="6">
        <v>171</v>
      </c>
      <c r="AD272" s="6">
        <v>53</v>
      </c>
      <c r="AE272" s="6">
        <v>43</v>
      </c>
      <c r="AF272" s="6">
        <v>536</v>
      </c>
    </row>
    <row r="273" spans="1:32">
      <c r="A273" s="6" t="s">
        <v>5</v>
      </c>
      <c r="B273" s="6" t="s">
        <v>215</v>
      </c>
      <c r="C273" s="6" t="str">
        <f t="shared" si="26"/>
        <v>142808</v>
      </c>
      <c r="D273" s="6" t="s">
        <v>11</v>
      </c>
      <c r="E273" s="6">
        <v>6</v>
      </c>
      <c r="F273" s="6">
        <v>1341</v>
      </c>
      <c r="G273" s="6">
        <v>1009</v>
      </c>
      <c r="H273" s="6">
        <v>211</v>
      </c>
      <c r="I273" s="6">
        <v>798</v>
      </c>
      <c r="J273" s="6">
        <v>5</v>
      </c>
      <c r="K273" s="6">
        <v>3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798</v>
      </c>
      <c r="T273" s="6">
        <v>0</v>
      </c>
      <c r="U273" s="6">
        <v>0</v>
      </c>
      <c r="V273" s="6">
        <v>798</v>
      </c>
      <c r="W273" s="6">
        <v>27</v>
      </c>
      <c r="X273" s="6">
        <v>9</v>
      </c>
      <c r="Y273" s="6">
        <v>18</v>
      </c>
      <c r="Z273" s="6">
        <v>0</v>
      </c>
      <c r="AA273" s="6">
        <v>771</v>
      </c>
      <c r="AB273" s="6">
        <v>441</v>
      </c>
      <c r="AC273" s="6">
        <v>186</v>
      </c>
      <c r="AD273" s="6">
        <v>87</v>
      </c>
      <c r="AE273" s="6">
        <v>57</v>
      </c>
      <c r="AF273" s="6">
        <v>771</v>
      </c>
    </row>
    <row r="274" spans="1:32">
      <c r="A274" s="6" t="s">
        <v>5</v>
      </c>
      <c r="B274" s="6" t="s">
        <v>215</v>
      </c>
      <c r="C274" s="6" t="str">
        <f t="shared" si="26"/>
        <v>142808</v>
      </c>
      <c r="D274" s="6" t="s">
        <v>11</v>
      </c>
      <c r="E274" s="6">
        <v>7</v>
      </c>
      <c r="F274" s="6">
        <v>1025</v>
      </c>
      <c r="G274" s="6">
        <v>790</v>
      </c>
      <c r="H274" s="6">
        <v>288</v>
      </c>
      <c r="I274" s="6">
        <v>502</v>
      </c>
      <c r="J274" s="6">
        <v>1</v>
      </c>
      <c r="K274" s="6">
        <v>2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502</v>
      </c>
      <c r="T274" s="6">
        <v>0</v>
      </c>
      <c r="U274" s="6">
        <v>0</v>
      </c>
      <c r="V274" s="6">
        <v>502</v>
      </c>
      <c r="W274" s="6">
        <v>20</v>
      </c>
      <c r="X274" s="6">
        <v>2</v>
      </c>
      <c r="Y274" s="6">
        <v>18</v>
      </c>
      <c r="Z274" s="6">
        <v>0</v>
      </c>
      <c r="AA274" s="6">
        <v>482</v>
      </c>
      <c r="AB274" s="6">
        <v>261</v>
      </c>
      <c r="AC274" s="6">
        <v>124</v>
      </c>
      <c r="AD274" s="6">
        <v>50</v>
      </c>
      <c r="AE274" s="6">
        <v>47</v>
      </c>
      <c r="AF274" s="6">
        <v>482</v>
      </c>
    </row>
    <row r="275" spans="1:32">
      <c r="A275" s="6" t="s">
        <v>5</v>
      </c>
      <c r="B275" s="6" t="s">
        <v>215</v>
      </c>
      <c r="C275" s="6" t="str">
        <f t="shared" si="26"/>
        <v>142808</v>
      </c>
      <c r="D275" s="6" t="s">
        <v>11</v>
      </c>
      <c r="E275" s="6">
        <v>8</v>
      </c>
      <c r="F275" s="6">
        <v>1180</v>
      </c>
      <c r="G275" s="6">
        <v>906</v>
      </c>
      <c r="H275" s="6">
        <v>357</v>
      </c>
      <c r="I275" s="6">
        <v>549</v>
      </c>
      <c r="J275" s="6">
        <v>2</v>
      </c>
      <c r="K275" s="6">
        <v>5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548</v>
      </c>
      <c r="T275" s="6">
        <v>0</v>
      </c>
      <c r="U275" s="6">
        <v>0</v>
      </c>
      <c r="V275" s="6">
        <v>548</v>
      </c>
      <c r="W275" s="6">
        <v>11</v>
      </c>
      <c r="X275" s="6">
        <v>2</v>
      </c>
      <c r="Y275" s="6">
        <v>9</v>
      </c>
      <c r="Z275" s="6">
        <v>0</v>
      </c>
      <c r="AA275" s="6">
        <v>537</v>
      </c>
      <c r="AB275" s="6">
        <v>288</v>
      </c>
      <c r="AC275" s="6">
        <v>153</v>
      </c>
      <c r="AD275" s="6">
        <v>37</v>
      </c>
      <c r="AE275" s="6">
        <v>59</v>
      </c>
      <c r="AF275" s="6">
        <v>537</v>
      </c>
    </row>
    <row r="276" spans="1:32">
      <c r="A276" s="6" t="s">
        <v>5</v>
      </c>
      <c r="B276" s="6" t="s">
        <v>217</v>
      </c>
      <c r="C276" s="6" t="str">
        <f t="shared" ref="C276:C299" si="27">"143801"</f>
        <v>143801</v>
      </c>
      <c r="D276" s="6" t="s">
        <v>218</v>
      </c>
      <c r="E276" s="6">
        <v>1</v>
      </c>
      <c r="F276" s="6">
        <v>1656</v>
      </c>
      <c r="G276" s="6">
        <v>1236</v>
      </c>
      <c r="H276" s="6">
        <v>233</v>
      </c>
      <c r="I276" s="6">
        <v>1003</v>
      </c>
      <c r="J276" s="6">
        <v>0</v>
      </c>
      <c r="K276" s="6">
        <v>3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1003</v>
      </c>
      <c r="T276" s="6">
        <v>0</v>
      </c>
      <c r="U276" s="6">
        <v>0</v>
      </c>
      <c r="V276" s="6">
        <v>1003</v>
      </c>
      <c r="W276" s="6">
        <v>32</v>
      </c>
      <c r="X276" s="6">
        <v>6</v>
      </c>
      <c r="Y276" s="6">
        <v>26</v>
      </c>
      <c r="Z276" s="6">
        <v>0</v>
      </c>
      <c r="AA276" s="6">
        <v>971</v>
      </c>
      <c r="AB276" s="6">
        <v>328</v>
      </c>
      <c r="AC276" s="6">
        <v>259</v>
      </c>
      <c r="AD276" s="6">
        <v>302</v>
      </c>
      <c r="AE276" s="6">
        <v>82</v>
      </c>
      <c r="AF276" s="6">
        <v>971</v>
      </c>
    </row>
    <row r="277" spans="1:32">
      <c r="A277" s="6" t="s">
        <v>5</v>
      </c>
      <c r="B277" s="6" t="s">
        <v>217</v>
      </c>
      <c r="C277" s="6" t="str">
        <f t="shared" si="27"/>
        <v>143801</v>
      </c>
      <c r="D277" s="6" t="s">
        <v>219</v>
      </c>
      <c r="E277" s="6">
        <v>2</v>
      </c>
      <c r="F277" s="6">
        <v>1586</v>
      </c>
      <c r="G277" s="6">
        <v>1195</v>
      </c>
      <c r="H277" s="6">
        <v>365</v>
      </c>
      <c r="I277" s="6">
        <v>830</v>
      </c>
      <c r="J277" s="6">
        <v>1</v>
      </c>
      <c r="K277" s="6">
        <v>2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830</v>
      </c>
      <c r="T277" s="6">
        <v>0</v>
      </c>
      <c r="U277" s="6">
        <v>0</v>
      </c>
      <c r="V277" s="6">
        <v>830</v>
      </c>
      <c r="W277" s="6">
        <v>35</v>
      </c>
      <c r="X277" s="6">
        <v>4</v>
      </c>
      <c r="Y277" s="6">
        <v>31</v>
      </c>
      <c r="Z277" s="6">
        <v>0</v>
      </c>
      <c r="AA277" s="6">
        <v>795</v>
      </c>
      <c r="AB277" s="6">
        <v>243</v>
      </c>
      <c r="AC277" s="6">
        <v>257</v>
      </c>
      <c r="AD277" s="6">
        <v>199</v>
      </c>
      <c r="AE277" s="6">
        <v>96</v>
      </c>
      <c r="AF277" s="6">
        <v>795</v>
      </c>
    </row>
    <row r="278" spans="1:32">
      <c r="A278" s="6" t="s">
        <v>5</v>
      </c>
      <c r="B278" s="6" t="s">
        <v>217</v>
      </c>
      <c r="C278" s="6" t="str">
        <f t="shared" si="27"/>
        <v>143801</v>
      </c>
      <c r="D278" s="6" t="s">
        <v>95</v>
      </c>
      <c r="E278" s="6">
        <v>3</v>
      </c>
      <c r="F278" s="6">
        <v>1267</v>
      </c>
      <c r="G278" s="6">
        <v>987</v>
      </c>
      <c r="H278" s="6">
        <v>346</v>
      </c>
      <c r="I278" s="6">
        <v>641</v>
      </c>
      <c r="J278" s="6">
        <v>0</v>
      </c>
      <c r="K278" s="6">
        <v>2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641</v>
      </c>
      <c r="T278" s="6">
        <v>0</v>
      </c>
      <c r="U278" s="6">
        <v>0</v>
      </c>
      <c r="V278" s="6">
        <v>641</v>
      </c>
      <c r="W278" s="6">
        <v>34</v>
      </c>
      <c r="X278" s="6">
        <v>4</v>
      </c>
      <c r="Y278" s="6">
        <v>30</v>
      </c>
      <c r="Z278" s="6">
        <v>0</v>
      </c>
      <c r="AA278" s="6">
        <v>607</v>
      </c>
      <c r="AB278" s="6">
        <v>177</v>
      </c>
      <c r="AC278" s="6">
        <v>167</v>
      </c>
      <c r="AD278" s="6">
        <v>184</v>
      </c>
      <c r="AE278" s="6">
        <v>79</v>
      </c>
      <c r="AF278" s="6">
        <v>607</v>
      </c>
    </row>
    <row r="279" spans="1:32">
      <c r="A279" s="6" t="s">
        <v>5</v>
      </c>
      <c r="B279" s="6" t="s">
        <v>217</v>
      </c>
      <c r="C279" s="6" t="str">
        <f t="shared" si="27"/>
        <v>143801</v>
      </c>
      <c r="D279" s="6" t="s">
        <v>220</v>
      </c>
      <c r="E279" s="6">
        <v>4</v>
      </c>
      <c r="F279" s="6">
        <v>1113</v>
      </c>
      <c r="G279" s="6">
        <v>860</v>
      </c>
      <c r="H279" s="6">
        <v>227</v>
      </c>
      <c r="I279" s="6">
        <v>633</v>
      </c>
      <c r="J279" s="6">
        <v>1</v>
      </c>
      <c r="K279" s="6">
        <v>2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633</v>
      </c>
      <c r="T279" s="6">
        <v>0</v>
      </c>
      <c r="U279" s="6">
        <v>0</v>
      </c>
      <c r="V279" s="6">
        <v>633</v>
      </c>
      <c r="W279" s="6">
        <v>20</v>
      </c>
      <c r="X279" s="6">
        <v>5</v>
      </c>
      <c r="Y279" s="6">
        <v>15</v>
      </c>
      <c r="Z279" s="6">
        <v>0</v>
      </c>
      <c r="AA279" s="6">
        <v>613</v>
      </c>
      <c r="AB279" s="6">
        <v>189</v>
      </c>
      <c r="AC279" s="6">
        <v>172</v>
      </c>
      <c r="AD279" s="6">
        <v>178</v>
      </c>
      <c r="AE279" s="6">
        <v>74</v>
      </c>
      <c r="AF279" s="6">
        <v>613</v>
      </c>
    </row>
    <row r="280" spans="1:32">
      <c r="A280" s="6" t="s">
        <v>5</v>
      </c>
      <c r="B280" s="6" t="s">
        <v>217</v>
      </c>
      <c r="C280" s="6" t="str">
        <f t="shared" si="27"/>
        <v>143801</v>
      </c>
      <c r="D280" s="6" t="s">
        <v>221</v>
      </c>
      <c r="E280" s="6">
        <v>5</v>
      </c>
      <c r="F280" s="6">
        <v>1309</v>
      </c>
      <c r="G280" s="6">
        <v>990</v>
      </c>
      <c r="H280" s="6">
        <v>206</v>
      </c>
      <c r="I280" s="6">
        <v>784</v>
      </c>
      <c r="J280" s="6">
        <v>0</v>
      </c>
      <c r="K280" s="6">
        <v>8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784</v>
      </c>
      <c r="T280" s="6">
        <v>0</v>
      </c>
      <c r="U280" s="6">
        <v>0</v>
      </c>
      <c r="V280" s="6">
        <v>784</v>
      </c>
      <c r="W280" s="6">
        <v>32</v>
      </c>
      <c r="X280" s="6">
        <v>6</v>
      </c>
      <c r="Y280" s="6">
        <v>26</v>
      </c>
      <c r="Z280" s="6">
        <v>0</v>
      </c>
      <c r="AA280" s="6">
        <v>752</v>
      </c>
      <c r="AB280" s="6">
        <v>255</v>
      </c>
      <c r="AC280" s="6">
        <v>216</v>
      </c>
      <c r="AD280" s="6">
        <v>206</v>
      </c>
      <c r="AE280" s="6">
        <v>75</v>
      </c>
      <c r="AF280" s="6">
        <v>752</v>
      </c>
    </row>
    <row r="281" spans="1:32">
      <c r="A281" s="6" t="s">
        <v>5</v>
      </c>
      <c r="B281" s="6" t="s">
        <v>217</v>
      </c>
      <c r="C281" s="6" t="str">
        <f t="shared" si="27"/>
        <v>143801</v>
      </c>
      <c r="D281" s="6" t="s">
        <v>222</v>
      </c>
      <c r="E281" s="6">
        <v>6</v>
      </c>
      <c r="F281" s="6">
        <v>1148</v>
      </c>
      <c r="G281" s="6">
        <v>886</v>
      </c>
      <c r="H281" s="6">
        <v>312</v>
      </c>
      <c r="I281" s="6">
        <v>574</v>
      </c>
      <c r="J281" s="6">
        <v>0</v>
      </c>
      <c r="K281" s="6">
        <v>2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574</v>
      </c>
      <c r="T281" s="6">
        <v>0</v>
      </c>
      <c r="U281" s="6">
        <v>0</v>
      </c>
      <c r="V281" s="6">
        <v>574</v>
      </c>
      <c r="W281" s="6">
        <v>24</v>
      </c>
      <c r="X281" s="6">
        <v>3</v>
      </c>
      <c r="Y281" s="6">
        <v>21</v>
      </c>
      <c r="Z281" s="6">
        <v>0</v>
      </c>
      <c r="AA281" s="6">
        <v>550</v>
      </c>
      <c r="AB281" s="6">
        <v>169</v>
      </c>
      <c r="AC281" s="6">
        <v>148</v>
      </c>
      <c r="AD281" s="6">
        <v>146</v>
      </c>
      <c r="AE281" s="6">
        <v>87</v>
      </c>
      <c r="AF281" s="6">
        <v>550</v>
      </c>
    </row>
    <row r="282" spans="1:32">
      <c r="A282" s="6" t="s">
        <v>5</v>
      </c>
      <c r="B282" s="6" t="s">
        <v>217</v>
      </c>
      <c r="C282" s="6" t="str">
        <f t="shared" si="27"/>
        <v>143801</v>
      </c>
      <c r="D282" s="6" t="s">
        <v>223</v>
      </c>
      <c r="E282" s="6">
        <v>7</v>
      </c>
      <c r="F282" s="6">
        <v>1887</v>
      </c>
      <c r="G282" s="6">
        <v>1410</v>
      </c>
      <c r="H282" s="6">
        <v>293</v>
      </c>
      <c r="I282" s="6">
        <v>1117</v>
      </c>
      <c r="J282" s="6">
        <v>0</v>
      </c>
      <c r="K282" s="6">
        <v>5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1116</v>
      </c>
      <c r="T282" s="6">
        <v>0</v>
      </c>
      <c r="U282" s="6">
        <v>0</v>
      </c>
      <c r="V282" s="6">
        <v>1116</v>
      </c>
      <c r="W282" s="6">
        <v>28</v>
      </c>
      <c r="X282" s="6">
        <v>5</v>
      </c>
      <c r="Y282" s="6">
        <v>23</v>
      </c>
      <c r="Z282" s="6">
        <v>0</v>
      </c>
      <c r="AA282" s="6">
        <v>1088</v>
      </c>
      <c r="AB282" s="6">
        <v>406</v>
      </c>
      <c r="AC282" s="6">
        <v>316</v>
      </c>
      <c r="AD282" s="6">
        <v>278</v>
      </c>
      <c r="AE282" s="6">
        <v>88</v>
      </c>
      <c r="AF282" s="6">
        <v>1088</v>
      </c>
    </row>
    <row r="283" spans="1:32">
      <c r="A283" s="6" t="s">
        <v>5</v>
      </c>
      <c r="B283" s="6" t="s">
        <v>217</v>
      </c>
      <c r="C283" s="6" t="str">
        <f t="shared" si="27"/>
        <v>143801</v>
      </c>
      <c r="D283" s="6" t="s">
        <v>224</v>
      </c>
      <c r="E283" s="6">
        <v>8</v>
      </c>
      <c r="F283" s="6">
        <v>1772</v>
      </c>
      <c r="G283" s="6">
        <v>1314</v>
      </c>
      <c r="H283" s="6">
        <v>476</v>
      </c>
      <c r="I283" s="6">
        <v>838</v>
      </c>
      <c r="J283" s="6">
        <v>1</v>
      </c>
      <c r="K283" s="6">
        <v>6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838</v>
      </c>
      <c r="T283" s="6">
        <v>0</v>
      </c>
      <c r="U283" s="6">
        <v>0</v>
      </c>
      <c r="V283" s="6">
        <v>838</v>
      </c>
      <c r="W283" s="6">
        <v>24</v>
      </c>
      <c r="X283" s="6">
        <v>7</v>
      </c>
      <c r="Y283" s="6">
        <v>17</v>
      </c>
      <c r="Z283" s="6">
        <v>0</v>
      </c>
      <c r="AA283" s="6">
        <v>814</v>
      </c>
      <c r="AB283" s="6">
        <v>287</v>
      </c>
      <c r="AC283" s="6">
        <v>233</v>
      </c>
      <c r="AD283" s="6">
        <v>204</v>
      </c>
      <c r="AE283" s="6">
        <v>90</v>
      </c>
      <c r="AF283" s="6">
        <v>814</v>
      </c>
    </row>
    <row r="284" spans="1:32">
      <c r="A284" s="6" t="s">
        <v>5</v>
      </c>
      <c r="B284" s="6" t="s">
        <v>217</v>
      </c>
      <c r="C284" s="6" t="str">
        <f t="shared" si="27"/>
        <v>143801</v>
      </c>
      <c r="D284" s="6" t="s">
        <v>225</v>
      </c>
      <c r="E284" s="6">
        <v>9</v>
      </c>
      <c r="F284" s="6">
        <v>1708</v>
      </c>
      <c r="G284" s="6">
        <v>1293</v>
      </c>
      <c r="H284" s="6">
        <v>616</v>
      </c>
      <c r="I284" s="6">
        <v>677</v>
      </c>
      <c r="J284" s="6">
        <v>0</v>
      </c>
      <c r="K284" s="6">
        <v>8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675</v>
      </c>
      <c r="T284" s="6">
        <v>0</v>
      </c>
      <c r="U284" s="6">
        <v>0</v>
      </c>
      <c r="V284" s="6">
        <v>675</v>
      </c>
      <c r="W284" s="6">
        <v>27</v>
      </c>
      <c r="X284" s="6">
        <v>4</v>
      </c>
      <c r="Y284" s="6">
        <v>23</v>
      </c>
      <c r="Z284" s="6">
        <v>0</v>
      </c>
      <c r="AA284" s="6">
        <v>648</v>
      </c>
      <c r="AB284" s="6">
        <v>228</v>
      </c>
      <c r="AC284" s="6">
        <v>159</v>
      </c>
      <c r="AD284" s="6">
        <v>188</v>
      </c>
      <c r="AE284" s="6">
        <v>73</v>
      </c>
      <c r="AF284" s="6">
        <v>648</v>
      </c>
    </row>
    <row r="285" spans="1:32">
      <c r="A285" s="6" t="s">
        <v>5</v>
      </c>
      <c r="B285" s="6" t="s">
        <v>217</v>
      </c>
      <c r="C285" s="6" t="str">
        <f t="shared" si="27"/>
        <v>143801</v>
      </c>
      <c r="D285" s="6" t="s">
        <v>226</v>
      </c>
      <c r="E285" s="6">
        <v>10</v>
      </c>
      <c r="F285" s="6">
        <v>1540</v>
      </c>
      <c r="G285" s="6">
        <v>1151</v>
      </c>
      <c r="H285" s="6">
        <v>608</v>
      </c>
      <c r="I285" s="6">
        <v>543</v>
      </c>
      <c r="J285" s="6">
        <v>0</v>
      </c>
      <c r="K285" s="6">
        <v>1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543</v>
      </c>
      <c r="T285" s="6">
        <v>0</v>
      </c>
      <c r="U285" s="6">
        <v>0</v>
      </c>
      <c r="V285" s="6">
        <v>543</v>
      </c>
      <c r="W285" s="6">
        <v>19</v>
      </c>
      <c r="X285" s="6">
        <v>4</v>
      </c>
      <c r="Y285" s="6">
        <v>15</v>
      </c>
      <c r="Z285" s="6">
        <v>0</v>
      </c>
      <c r="AA285" s="6">
        <v>524</v>
      </c>
      <c r="AB285" s="6">
        <v>188</v>
      </c>
      <c r="AC285" s="6">
        <v>130</v>
      </c>
      <c r="AD285" s="6">
        <v>148</v>
      </c>
      <c r="AE285" s="6">
        <v>58</v>
      </c>
      <c r="AF285" s="6">
        <v>524</v>
      </c>
    </row>
    <row r="286" spans="1:32">
      <c r="A286" s="6" t="s">
        <v>5</v>
      </c>
      <c r="B286" s="6" t="s">
        <v>217</v>
      </c>
      <c r="C286" s="6" t="str">
        <f t="shared" si="27"/>
        <v>143801</v>
      </c>
      <c r="D286" s="6" t="s">
        <v>227</v>
      </c>
      <c r="E286" s="6">
        <v>11</v>
      </c>
      <c r="F286" s="6">
        <v>2008</v>
      </c>
      <c r="G286" s="6">
        <v>1508</v>
      </c>
      <c r="H286" s="6">
        <v>448</v>
      </c>
      <c r="I286" s="6">
        <v>1060</v>
      </c>
      <c r="J286" s="6">
        <v>1</v>
      </c>
      <c r="K286" s="6">
        <v>11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1060</v>
      </c>
      <c r="T286" s="6">
        <v>0</v>
      </c>
      <c r="U286" s="6">
        <v>0</v>
      </c>
      <c r="V286" s="6">
        <v>1060</v>
      </c>
      <c r="W286" s="6">
        <v>27</v>
      </c>
      <c r="X286" s="6">
        <v>2</v>
      </c>
      <c r="Y286" s="6">
        <v>25</v>
      </c>
      <c r="Z286" s="6">
        <v>0</v>
      </c>
      <c r="AA286" s="6">
        <v>1033</v>
      </c>
      <c r="AB286" s="6">
        <v>314</v>
      </c>
      <c r="AC286" s="6">
        <v>251</v>
      </c>
      <c r="AD286" s="6">
        <v>320</v>
      </c>
      <c r="AE286" s="6">
        <v>148</v>
      </c>
      <c r="AF286" s="6">
        <v>1033</v>
      </c>
    </row>
    <row r="287" spans="1:32">
      <c r="A287" s="6" t="s">
        <v>5</v>
      </c>
      <c r="B287" s="6" t="s">
        <v>217</v>
      </c>
      <c r="C287" s="6" t="str">
        <f t="shared" si="27"/>
        <v>143801</v>
      </c>
      <c r="D287" s="6" t="s">
        <v>22</v>
      </c>
      <c r="E287" s="6">
        <v>12</v>
      </c>
      <c r="F287" s="6">
        <v>1618</v>
      </c>
      <c r="G287" s="6">
        <v>1228</v>
      </c>
      <c r="H287" s="6">
        <v>292</v>
      </c>
      <c r="I287" s="6">
        <v>936</v>
      </c>
      <c r="J287" s="6">
        <v>0</v>
      </c>
      <c r="K287" s="6">
        <v>2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936</v>
      </c>
      <c r="T287" s="6">
        <v>0</v>
      </c>
      <c r="U287" s="6">
        <v>0</v>
      </c>
      <c r="V287" s="6">
        <v>936</v>
      </c>
      <c r="W287" s="6">
        <v>32</v>
      </c>
      <c r="X287" s="6">
        <v>11</v>
      </c>
      <c r="Y287" s="6">
        <v>21</v>
      </c>
      <c r="Z287" s="6">
        <v>0</v>
      </c>
      <c r="AA287" s="6">
        <v>904</v>
      </c>
      <c r="AB287" s="6">
        <v>302</v>
      </c>
      <c r="AC287" s="6">
        <v>257</v>
      </c>
      <c r="AD287" s="6">
        <v>255</v>
      </c>
      <c r="AE287" s="6">
        <v>90</v>
      </c>
      <c r="AF287" s="6">
        <v>904</v>
      </c>
    </row>
    <row r="288" spans="1:32">
      <c r="A288" s="6" t="s">
        <v>5</v>
      </c>
      <c r="B288" s="6" t="s">
        <v>217</v>
      </c>
      <c r="C288" s="6" t="str">
        <f t="shared" si="27"/>
        <v>143801</v>
      </c>
      <c r="D288" s="6" t="s">
        <v>228</v>
      </c>
      <c r="E288" s="6">
        <v>13</v>
      </c>
      <c r="F288" s="6">
        <v>1393</v>
      </c>
      <c r="G288" s="6">
        <v>1088</v>
      </c>
      <c r="H288" s="6">
        <v>300</v>
      </c>
      <c r="I288" s="6">
        <v>788</v>
      </c>
      <c r="J288" s="6">
        <v>0</v>
      </c>
      <c r="K288" s="6">
        <v>2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788</v>
      </c>
      <c r="T288" s="6">
        <v>0</v>
      </c>
      <c r="U288" s="6">
        <v>0</v>
      </c>
      <c r="V288" s="6">
        <v>788</v>
      </c>
      <c r="W288" s="6">
        <v>26</v>
      </c>
      <c r="X288" s="6">
        <v>9</v>
      </c>
      <c r="Y288" s="6">
        <v>17</v>
      </c>
      <c r="Z288" s="6">
        <v>0</v>
      </c>
      <c r="AA288" s="6">
        <v>762</v>
      </c>
      <c r="AB288" s="6">
        <v>255</v>
      </c>
      <c r="AC288" s="6">
        <v>225</v>
      </c>
      <c r="AD288" s="6">
        <v>177</v>
      </c>
      <c r="AE288" s="6">
        <v>105</v>
      </c>
      <c r="AF288" s="6">
        <v>762</v>
      </c>
    </row>
    <row r="289" spans="1:32">
      <c r="A289" s="6" t="s">
        <v>5</v>
      </c>
      <c r="B289" s="6" t="s">
        <v>217</v>
      </c>
      <c r="C289" s="6" t="str">
        <f t="shared" si="27"/>
        <v>143801</v>
      </c>
      <c r="D289" s="6" t="s">
        <v>229</v>
      </c>
      <c r="E289" s="6">
        <v>14</v>
      </c>
      <c r="F289" s="6">
        <v>1679</v>
      </c>
      <c r="G289" s="6">
        <v>1277</v>
      </c>
      <c r="H289" s="6">
        <v>265</v>
      </c>
      <c r="I289" s="6">
        <v>1012</v>
      </c>
      <c r="J289" s="6">
        <v>1</v>
      </c>
      <c r="K289" s="6">
        <v>4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1012</v>
      </c>
      <c r="T289" s="6">
        <v>0</v>
      </c>
      <c r="U289" s="6">
        <v>0</v>
      </c>
      <c r="V289" s="6">
        <v>1012</v>
      </c>
      <c r="W289" s="6">
        <v>35</v>
      </c>
      <c r="X289" s="6">
        <v>6</v>
      </c>
      <c r="Y289" s="6">
        <v>29</v>
      </c>
      <c r="Z289" s="6">
        <v>0</v>
      </c>
      <c r="AA289" s="6">
        <v>977</v>
      </c>
      <c r="AB289" s="6">
        <v>285</v>
      </c>
      <c r="AC289" s="6">
        <v>318</v>
      </c>
      <c r="AD289" s="6">
        <v>244</v>
      </c>
      <c r="AE289" s="6">
        <v>130</v>
      </c>
      <c r="AF289" s="6">
        <v>977</v>
      </c>
    </row>
    <row r="290" spans="1:32">
      <c r="A290" s="6" t="s">
        <v>5</v>
      </c>
      <c r="B290" s="6" t="s">
        <v>217</v>
      </c>
      <c r="C290" s="6" t="str">
        <f t="shared" si="27"/>
        <v>143801</v>
      </c>
      <c r="D290" s="6" t="s">
        <v>230</v>
      </c>
      <c r="E290" s="6">
        <v>15</v>
      </c>
      <c r="F290" s="6">
        <v>1510</v>
      </c>
      <c r="G290" s="6">
        <v>1139</v>
      </c>
      <c r="H290" s="6">
        <v>221</v>
      </c>
      <c r="I290" s="6">
        <v>918</v>
      </c>
      <c r="J290" s="6">
        <v>0</v>
      </c>
      <c r="K290" s="6">
        <v>1</v>
      </c>
      <c r="L290" s="6">
        <v>10</v>
      </c>
      <c r="M290" s="6">
        <v>10</v>
      </c>
      <c r="N290" s="6">
        <v>0</v>
      </c>
      <c r="O290" s="6">
        <v>0</v>
      </c>
      <c r="P290" s="6">
        <v>0</v>
      </c>
      <c r="Q290" s="6">
        <v>0</v>
      </c>
      <c r="R290" s="6">
        <v>10</v>
      </c>
      <c r="S290" s="6">
        <v>928</v>
      </c>
      <c r="T290" s="6">
        <v>10</v>
      </c>
      <c r="U290" s="6">
        <v>0</v>
      </c>
      <c r="V290" s="6">
        <v>928</v>
      </c>
      <c r="W290" s="6">
        <v>41</v>
      </c>
      <c r="X290" s="6">
        <v>9</v>
      </c>
      <c r="Y290" s="6">
        <v>32</v>
      </c>
      <c r="Z290" s="6">
        <v>0</v>
      </c>
      <c r="AA290" s="6">
        <v>887</v>
      </c>
      <c r="AB290" s="6">
        <v>254</v>
      </c>
      <c r="AC290" s="6">
        <v>265</v>
      </c>
      <c r="AD290" s="6">
        <v>263</v>
      </c>
      <c r="AE290" s="6">
        <v>105</v>
      </c>
      <c r="AF290" s="6">
        <v>887</v>
      </c>
    </row>
    <row r="291" spans="1:32">
      <c r="A291" s="6" t="s">
        <v>5</v>
      </c>
      <c r="B291" s="6" t="s">
        <v>217</v>
      </c>
      <c r="C291" s="6" t="str">
        <f t="shared" si="27"/>
        <v>143801</v>
      </c>
      <c r="D291" s="6" t="s">
        <v>231</v>
      </c>
      <c r="E291" s="6">
        <v>16</v>
      </c>
      <c r="F291" s="6">
        <v>1204</v>
      </c>
      <c r="G291" s="6">
        <v>930</v>
      </c>
      <c r="H291" s="6">
        <v>224</v>
      </c>
      <c r="I291" s="6">
        <v>706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706</v>
      </c>
      <c r="T291" s="6">
        <v>0</v>
      </c>
      <c r="U291" s="6">
        <v>0</v>
      </c>
      <c r="V291" s="6">
        <v>706</v>
      </c>
      <c r="W291" s="6">
        <v>15</v>
      </c>
      <c r="X291" s="6">
        <v>5</v>
      </c>
      <c r="Y291" s="6">
        <v>10</v>
      </c>
      <c r="Z291" s="6">
        <v>0</v>
      </c>
      <c r="AA291" s="6">
        <v>691</v>
      </c>
      <c r="AB291" s="6">
        <v>225</v>
      </c>
      <c r="AC291" s="6">
        <v>190</v>
      </c>
      <c r="AD291" s="6">
        <v>196</v>
      </c>
      <c r="AE291" s="6">
        <v>80</v>
      </c>
      <c r="AF291" s="6">
        <v>691</v>
      </c>
    </row>
    <row r="292" spans="1:32">
      <c r="A292" s="6" t="s">
        <v>5</v>
      </c>
      <c r="B292" s="6" t="s">
        <v>217</v>
      </c>
      <c r="C292" s="6" t="str">
        <f t="shared" si="27"/>
        <v>143801</v>
      </c>
      <c r="D292" s="6" t="s">
        <v>232</v>
      </c>
      <c r="E292" s="6">
        <v>17</v>
      </c>
      <c r="F292" s="6">
        <v>1328</v>
      </c>
      <c r="G292" s="6">
        <v>1020</v>
      </c>
      <c r="H292" s="6">
        <v>497</v>
      </c>
      <c r="I292" s="6">
        <v>523</v>
      </c>
      <c r="J292" s="6">
        <v>0</v>
      </c>
      <c r="K292" s="6">
        <v>17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523</v>
      </c>
      <c r="T292" s="6">
        <v>0</v>
      </c>
      <c r="U292" s="6">
        <v>0</v>
      </c>
      <c r="V292" s="6">
        <v>523</v>
      </c>
      <c r="W292" s="6">
        <v>13</v>
      </c>
      <c r="X292" s="6">
        <v>4</v>
      </c>
      <c r="Y292" s="6">
        <v>9</v>
      </c>
      <c r="Z292" s="6">
        <v>0</v>
      </c>
      <c r="AA292" s="6">
        <v>510</v>
      </c>
      <c r="AB292" s="6">
        <v>157</v>
      </c>
      <c r="AC292" s="6">
        <v>129</v>
      </c>
      <c r="AD292" s="6">
        <v>156</v>
      </c>
      <c r="AE292" s="6">
        <v>68</v>
      </c>
      <c r="AF292" s="6">
        <v>510</v>
      </c>
    </row>
    <row r="293" spans="1:32">
      <c r="A293" s="6" t="s">
        <v>5</v>
      </c>
      <c r="B293" s="6" t="s">
        <v>217</v>
      </c>
      <c r="C293" s="6" t="str">
        <f t="shared" si="27"/>
        <v>143801</v>
      </c>
      <c r="D293" s="6" t="s">
        <v>233</v>
      </c>
      <c r="E293" s="6">
        <v>18</v>
      </c>
      <c r="F293" s="6">
        <v>1632</v>
      </c>
      <c r="G293" s="6">
        <v>1237</v>
      </c>
      <c r="H293" s="6">
        <v>320</v>
      </c>
      <c r="I293" s="6">
        <v>917</v>
      </c>
      <c r="J293" s="6">
        <v>0</v>
      </c>
      <c r="K293" s="6">
        <v>3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917</v>
      </c>
      <c r="T293" s="6">
        <v>0</v>
      </c>
      <c r="U293" s="6">
        <v>0</v>
      </c>
      <c r="V293" s="6">
        <v>917</v>
      </c>
      <c r="W293" s="6">
        <v>28</v>
      </c>
      <c r="X293" s="6">
        <v>10</v>
      </c>
      <c r="Y293" s="6">
        <v>18</v>
      </c>
      <c r="Z293" s="6">
        <v>0</v>
      </c>
      <c r="AA293" s="6">
        <v>889</v>
      </c>
      <c r="AB293" s="6">
        <v>289</v>
      </c>
      <c r="AC293" s="6">
        <v>247</v>
      </c>
      <c r="AD293" s="6">
        <v>242</v>
      </c>
      <c r="AE293" s="6">
        <v>111</v>
      </c>
      <c r="AF293" s="6">
        <v>889</v>
      </c>
    </row>
    <row r="294" spans="1:32">
      <c r="A294" s="6" t="s">
        <v>5</v>
      </c>
      <c r="B294" s="6" t="s">
        <v>217</v>
      </c>
      <c r="C294" s="6" t="str">
        <f t="shared" si="27"/>
        <v>143801</v>
      </c>
      <c r="D294" s="6" t="s">
        <v>234</v>
      </c>
      <c r="E294" s="6">
        <v>19</v>
      </c>
      <c r="F294" s="6">
        <v>1431</v>
      </c>
      <c r="G294" s="6">
        <v>1120</v>
      </c>
      <c r="H294" s="6">
        <v>376</v>
      </c>
      <c r="I294" s="6">
        <v>744</v>
      </c>
      <c r="J294" s="6">
        <v>0</v>
      </c>
      <c r="K294" s="6">
        <v>4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744</v>
      </c>
      <c r="T294" s="6">
        <v>0</v>
      </c>
      <c r="U294" s="6">
        <v>0</v>
      </c>
      <c r="V294" s="6">
        <v>744</v>
      </c>
      <c r="W294" s="6">
        <v>21</v>
      </c>
      <c r="X294" s="6">
        <v>8</v>
      </c>
      <c r="Y294" s="6">
        <v>13</v>
      </c>
      <c r="Z294" s="6">
        <v>0</v>
      </c>
      <c r="AA294" s="6">
        <v>723</v>
      </c>
      <c r="AB294" s="6">
        <v>268</v>
      </c>
      <c r="AC294" s="6">
        <v>191</v>
      </c>
      <c r="AD294" s="6">
        <v>176</v>
      </c>
      <c r="AE294" s="6">
        <v>88</v>
      </c>
      <c r="AF294" s="6">
        <v>723</v>
      </c>
    </row>
    <row r="295" spans="1:32">
      <c r="A295" s="6" t="s">
        <v>5</v>
      </c>
      <c r="B295" s="6" t="s">
        <v>217</v>
      </c>
      <c r="C295" s="6" t="str">
        <f t="shared" si="27"/>
        <v>143801</v>
      </c>
      <c r="D295" s="6" t="s">
        <v>154</v>
      </c>
      <c r="E295" s="6">
        <v>20</v>
      </c>
      <c r="F295" s="6">
        <v>1209</v>
      </c>
      <c r="G295" s="6">
        <v>930</v>
      </c>
      <c r="H295" s="6">
        <v>159</v>
      </c>
      <c r="I295" s="6">
        <v>771</v>
      </c>
      <c r="J295" s="6">
        <v>0</v>
      </c>
      <c r="K295" s="6">
        <v>4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769</v>
      </c>
      <c r="T295" s="6">
        <v>0</v>
      </c>
      <c r="U295" s="6">
        <v>0</v>
      </c>
      <c r="V295" s="6">
        <v>769</v>
      </c>
      <c r="W295" s="6">
        <v>14</v>
      </c>
      <c r="X295" s="6">
        <v>4</v>
      </c>
      <c r="Y295" s="6">
        <v>10</v>
      </c>
      <c r="Z295" s="6">
        <v>0</v>
      </c>
      <c r="AA295" s="6">
        <v>755</v>
      </c>
      <c r="AB295" s="6">
        <v>238</v>
      </c>
      <c r="AC295" s="6">
        <v>178</v>
      </c>
      <c r="AD295" s="6">
        <v>268</v>
      </c>
      <c r="AE295" s="6">
        <v>71</v>
      </c>
      <c r="AF295" s="6">
        <v>755</v>
      </c>
    </row>
    <row r="296" spans="1:32">
      <c r="A296" s="6" t="s">
        <v>5</v>
      </c>
      <c r="B296" s="6" t="s">
        <v>217</v>
      </c>
      <c r="C296" s="6" t="str">
        <f t="shared" si="27"/>
        <v>143801</v>
      </c>
      <c r="D296" s="6" t="s">
        <v>235</v>
      </c>
      <c r="E296" s="6">
        <v>21</v>
      </c>
      <c r="F296" s="6">
        <v>1207</v>
      </c>
      <c r="G296" s="6">
        <v>925</v>
      </c>
      <c r="H296" s="6">
        <v>244</v>
      </c>
      <c r="I296" s="6">
        <v>681</v>
      </c>
      <c r="J296" s="6">
        <v>0</v>
      </c>
      <c r="K296" s="6">
        <v>5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680</v>
      </c>
      <c r="T296" s="6">
        <v>0</v>
      </c>
      <c r="U296" s="6">
        <v>0</v>
      </c>
      <c r="V296" s="6">
        <v>680</v>
      </c>
      <c r="W296" s="6">
        <v>14</v>
      </c>
      <c r="X296" s="6">
        <v>4</v>
      </c>
      <c r="Y296" s="6">
        <v>10</v>
      </c>
      <c r="Z296" s="6">
        <v>0</v>
      </c>
      <c r="AA296" s="6">
        <v>666</v>
      </c>
      <c r="AB296" s="6">
        <v>266</v>
      </c>
      <c r="AC296" s="6">
        <v>207</v>
      </c>
      <c r="AD296" s="6">
        <v>130</v>
      </c>
      <c r="AE296" s="6">
        <v>63</v>
      </c>
      <c r="AF296" s="6">
        <v>666</v>
      </c>
    </row>
    <row r="297" spans="1:32">
      <c r="A297" s="6" t="s">
        <v>5</v>
      </c>
      <c r="B297" s="6" t="s">
        <v>217</v>
      </c>
      <c r="C297" s="6" t="str">
        <f t="shared" si="27"/>
        <v>143801</v>
      </c>
      <c r="D297" s="6" t="s">
        <v>236</v>
      </c>
      <c r="E297" s="6">
        <v>22</v>
      </c>
      <c r="F297" s="6">
        <v>180</v>
      </c>
      <c r="G297" s="6">
        <v>170</v>
      </c>
      <c r="H297" s="6">
        <v>131</v>
      </c>
      <c r="I297" s="6">
        <v>39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39</v>
      </c>
      <c r="T297" s="6">
        <v>0</v>
      </c>
      <c r="U297" s="6">
        <v>0</v>
      </c>
      <c r="V297" s="6">
        <v>39</v>
      </c>
      <c r="W297" s="6">
        <v>3</v>
      </c>
      <c r="X297" s="6">
        <v>0</v>
      </c>
      <c r="Y297" s="6">
        <v>3</v>
      </c>
      <c r="Z297" s="6">
        <v>0</v>
      </c>
      <c r="AA297" s="6">
        <v>36</v>
      </c>
      <c r="AB297" s="6">
        <v>18</v>
      </c>
      <c r="AC297" s="6">
        <v>12</v>
      </c>
      <c r="AD297" s="6">
        <v>2</v>
      </c>
      <c r="AE297" s="6">
        <v>4</v>
      </c>
      <c r="AF297" s="6">
        <v>36</v>
      </c>
    </row>
    <row r="298" spans="1:32">
      <c r="A298" s="6" t="s">
        <v>5</v>
      </c>
      <c r="B298" s="6" t="s">
        <v>217</v>
      </c>
      <c r="C298" s="6" t="str">
        <f t="shared" si="27"/>
        <v>143801</v>
      </c>
      <c r="D298" s="6" t="s">
        <v>73</v>
      </c>
      <c r="E298" s="6">
        <v>23</v>
      </c>
      <c r="F298" s="6">
        <v>77</v>
      </c>
      <c r="G298" s="6">
        <v>83</v>
      </c>
      <c r="H298" s="6">
        <v>47</v>
      </c>
      <c r="I298" s="6">
        <v>36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36</v>
      </c>
      <c r="T298" s="6">
        <v>0</v>
      </c>
      <c r="U298" s="6">
        <v>0</v>
      </c>
      <c r="V298" s="6">
        <v>36</v>
      </c>
      <c r="W298" s="6">
        <v>0</v>
      </c>
      <c r="X298" s="6">
        <v>0</v>
      </c>
      <c r="Y298" s="6">
        <v>0</v>
      </c>
      <c r="Z298" s="6">
        <v>0</v>
      </c>
      <c r="AA298" s="6">
        <v>36</v>
      </c>
      <c r="AB298" s="6">
        <v>8</v>
      </c>
      <c r="AC298" s="6">
        <v>5</v>
      </c>
      <c r="AD298" s="6">
        <v>23</v>
      </c>
      <c r="AE298" s="6">
        <v>0</v>
      </c>
      <c r="AF298" s="6">
        <v>36</v>
      </c>
    </row>
    <row r="299" spans="1:32">
      <c r="A299" s="6" t="s">
        <v>5</v>
      </c>
      <c r="B299" s="6" t="s">
        <v>217</v>
      </c>
      <c r="C299" s="6" t="str">
        <f t="shared" si="27"/>
        <v>143801</v>
      </c>
      <c r="D299" s="6" t="s">
        <v>73</v>
      </c>
      <c r="E299" s="6">
        <v>24</v>
      </c>
      <c r="F299" s="6">
        <v>58</v>
      </c>
      <c r="G299" s="6">
        <v>61</v>
      </c>
      <c r="H299" s="6">
        <v>31</v>
      </c>
      <c r="I299" s="6">
        <v>30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30</v>
      </c>
      <c r="T299" s="6">
        <v>0</v>
      </c>
      <c r="U299" s="6">
        <v>0</v>
      </c>
      <c r="V299" s="6">
        <v>30</v>
      </c>
      <c r="W299" s="6">
        <v>4</v>
      </c>
      <c r="X299" s="6">
        <v>0</v>
      </c>
      <c r="Y299" s="6">
        <v>1</v>
      </c>
      <c r="Z299" s="6">
        <v>0</v>
      </c>
      <c r="AA299" s="6">
        <v>26</v>
      </c>
      <c r="AB299" s="6">
        <v>8</v>
      </c>
      <c r="AC299" s="6">
        <v>8</v>
      </c>
      <c r="AD299" s="6">
        <v>5</v>
      </c>
      <c r="AE299" s="6">
        <v>5</v>
      </c>
      <c r="AF299" s="6">
        <v>26</v>
      </c>
    </row>
    <row r="300" spans="1:32">
      <c r="A300" s="6" t="s">
        <v>5</v>
      </c>
      <c r="B300" s="6" t="s">
        <v>237</v>
      </c>
      <c r="C300" s="6" t="str">
        <f t="shared" ref="C300:C312" si="28">"143802"</f>
        <v>143802</v>
      </c>
      <c r="D300" s="6" t="s">
        <v>238</v>
      </c>
      <c r="E300" s="6">
        <v>1</v>
      </c>
      <c r="F300" s="6">
        <v>577</v>
      </c>
      <c r="G300" s="6">
        <v>430</v>
      </c>
      <c r="H300" s="6">
        <v>97</v>
      </c>
      <c r="I300" s="6">
        <v>333</v>
      </c>
      <c r="J300" s="6">
        <v>0</v>
      </c>
      <c r="K300" s="6">
        <v>9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333</v>
      </c>
      <c r="T300" s="6">
        <v>0</v>
      </c>
      <c r="U300" s="6">
        <v>0</v>
      </c>
      <c r="V300" s="6">
        <v>333</v>
      </c>
      <c r="W300" s="6">
        <v>21</v>
      </c>
      <c r="X300" s="6">
        <v>7</v>
      </c>
      <c r="Y300" s="6">
        <v>14</v>
      </c>
      <c r="Z300" s="6">
        <v>0</v>
      </c>
      <c r="AA300" s="6">
        <v>312</v>
      </c>
      <c r="AB300" s="6">
        <v>159</v>
      </c>
      <c r="AC300" s="6">
        <v>69</v>
      </c>
      <c r="AD300" s="6">
        <v>61</v>
      </c>
      <c r="AE300" s="6">
        <v>23</v>
      </c>
      <c r="AF300" s="6">
        <v>312</v>
      </c>
    </row>
    <row r="301" spans="1:32">
      <c r="A301" s="6" t="s">
        <v>5</v>
      </c>
      <c r="B301" s="6" t="s">
        <v>237</v>
      </c>
      <c r="C301" s="6" t="str">
        <f t="shared" si="28"/>
        <v>143802</v>
      </c>
      <c r="D301" s="6" t="s">
        <v>21</v>
      </c>
      <c r="E301" s="6">
        <v>2</v>
      </c>
      <c r="F301" s="6">
        <v>548</v>
      </c>
      <c r="G301" s="6">
        <v>420</v>
      </c>
      <c r="H301" s="6">
        <v>101</v>
      </c>
      <c r="I301" s="6">
        <v>319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319</v>
      </c>
      <c r="T301" s="6">
        <v>0</v>
      </c>
      <c r="U301" s="6">
        <v>2</v>
      </c>
      <c r="V301" s="6">
        <v>317</v>
      </c>
      <c r="W301" s="6">
        <v>15</v>
      </c>
      <c r="X301" s="6">
        <v>6</v>
      </c>
      <c r="Y301" s="6">
        <v>9</v>
      </c>
      <c r="Z301" s="6">
        <v>0</v>
      </c>
      <c r="AA301" s="6">
        <v>302</v>
      </c>
      <c r="AB301" s="6">
        <v>161</v>
      </c>
      <c r="AC301" s="6">
        <v>74</v>
      </c>
      <c r="AD301" s="6">
        <v>42</v>
      </c>
      <c r="AE301" s="6">
        <v>25</v>
      </c>
      <c r="AF301" s="6">
        <v>302</v>
      </c>
    </row>
    <row r="302" spans="1:32">
      <c r="A302" s="6" t="s">
        <v>5</v>
      </c>
      <c r="B302" s="6" t="s">
        <v>237</v>
      </c>
      <c r="C302" s="6" t="str">
        <f t="shared" si="28"/>
        <v>143802</v>
      </c>
      <c r="D302" s="6" t="s">
        <v>239</v>
      </c>
      <c r="E302" s="6">
        <v>3</v>
      </c>
      <c r="F302" s="6">
        <v>768</v>
      </c>
      <c r="G302" s="6">
        <v>595</v>
      </c>
      <c r="H302" s="6">
        <v>186</v>
      </c>
      <c r="I302" s="6">
        <v>409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409</v>
      </c>
      <c r="T302" s="6">
        <v>0</v>
      </c>
      <c r="U302" s="6">
        <v>0</v>
      </c>
      <c r="V302" s="6">
        <v>409</v>
      </c>
      <c r="W302" s="6">
        <v>30</v>
      </c>
      <c r="X302" s="6">
        <v>8</v>
      </c>
      <c r="Y302" s="6">
        <v>22</v>
      </c>
      <c r="Z302" s="6">
        <v>0</v>
      </c>
      <c r="AA302" s="6">
        <v>379</v>
      </c>
      <c r="AB302" s="6">
        <v>166</v>
      </c>
      <c r="AC302" s="6">
        <v>101</v>
      </c>
      <c r="AD302" s="6">
        <v>78</v>
      </c>
      <c r="AE302" s="6">
        <v>34</v>
      </c>
      <c r="AF302" s="6">
        <v>379</v>
      </c>
    </row>
    <row r="303" spans="1:32">
      <c r="A303" s="6" t="s">
        <v>5</v>
      </c>
      <c r="B303" s="6" t="s">
        <v>237</v>
      </c>
      <c r="C303" s="6" t="str">
        <f t="shared" si="28"/>
        <v>143802</v>
      </c>
      <c r="D303" s="6" t="s">
        <v>240</v>
      </c>
      <c r="E303" s="6">
        <v>4</v>
      </c>
      <c r="F303" s="6">
        <v>976</v>
      </c>
      <c r="G303" s="6">
        <v>743</v>
      </c>
      <c r="H303" s="6">
        <v>252</v>
      </c>
      <c r="I303" s="6">
        <v>491</v>
      </c>
      <c r="J303" s="6">
        <v>0</v>
      </c>
      <c r="K303" s="6">
        <v>5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491</v>
      </c>
      <c r="T303" s="6">
        <v>0</v>
      </c>
      <c r="U303" s="6">
        <v>0</v>
      </c>
      <c r="V303" s="6">
        <v>491</v>
      </c>
      <c r="W303" s="6">
        <v>31</v>
      </c>
      <c r="X303" s="6">
        <v>3</v>
      </c>
      <c r="Y303" s="6">
        <v>28</v>
      </c>
      <c r="Z303" s="6">
        <v>0</v>
      </c>
      <c r="AA303" s="6">
        <v>460</v>
      </c>
      <c r="AB303" s="6">
        <v>213</v>
      </c>
      <c r="AC303" s="6">
        <v>136</v>
      </c>
      <c r="AD303" s="6">
        <v>60</v>
      </c>
      <c r="AE303" s="6">
        <v>51</v>
      </c>
      <c r="AF303" s="6">
        <v>460</v>
      </c>
    </row>
    <row r="304" spans="1:32">
      <c r="A304" s="6" t="s">
        <v>5</v>
      </c>
      <c r="B304" s="6" t="s">
        <v>237</v>
      </c>
      <c r="C304" s="6" t="str">
        <f t="shared" si="28"/>
        <v>143802</v>
      </c>
      <c r="D304" s="6" t="s">
        <v>241</v>
      </c>
      <c r="E304" s="6">
        <v>5</v>
      </c>
      <c r="F304" s="6">
        <v>1160</v>
      </c>
      <c r="G304" s="6">
        <v>888</v>
      </c>
      <c r="H304" s="6">
        <v>233</v>
      </c>
      <c r="I304" s="6">
        <v>655</v>
      </c>
      <c r="J304" s="6">
        <v>0</v>
      </c>
      <c r="K304" s="6">
        <v>4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655</v>
      </c>
      <c r="T304" s="6">
        <v>0</v>
      </c>
      <c r="U304" s="6">
        <v>0</v>
      </c>
      <c r="V304" s="6">
        <v>655</v>
      </c>
      <c r="W304" s="6">
        <v>29</v>
      </c>
      <c r="X304" s="6">
        <v>8</v>
      </c>
      <c r="Y304" s="6">
        <v>21</v>
      </c>
      <c r="Z304" s="6">
        <v>0</v>
      </c>
      <c r="AA304" s="6">
        <v>626</v>
      </c>
      <c r="AB304" s="6">
        <v>231</v>
      </c>
      <c r="AC304" s="6">
        <v>197</v>
      </c>
      <c r="AD304" s="6">
        <v>118</v>
      </c>
      <c r="AE304" s="6">
        <v>80</v>
      </c>
      <c r="AF304" s="6">
        <v>626</v>
      </c>
    </row>
    <row r="305" spans="1:32">
      <c r="A305" s="6" t="s">
        <v>5</v>
      </c>
      <c r="B305" s="6" t="s">
        <v>237</v>
      </c>
      <c r="C305" s="6" t="str">
        <f t="shared" si="28"/>
        <v>143802</v>
      </c>
      <c r="D305" s="6" t="s">
        <v>242</v>
      </c>
      <c r="E305" s="6">
        <v>6</v>
      </c>
      <c r="F305" s="6">
        <v>448</v>
      </c>
      <c r="G305" s="6">
        <v>350</v>
      </c>
      <c r="H305" s="6">
        <v>109</v>
      </c>
      <c r="I305" s="6">
        <v>241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241</v>
      </c>
      <c r="T305" s="6">
        <v>0</v>
      </c>
      <c r="U305" s="6">
        <v>0</v>
      </c>
      <c r="V305" s="6">
        <v>241</v>
      </c>
      <c r="W305" s="6">
        <v>11</v>
      </c>
      <c r="X305" s="6">
        <v>2</v>
      </c>
      <c r="Y305" s="6">
        <v>9</v>
      </c>
      <c r="Z305" s="6">
        <v>0</v>
      </c>
      <c r="AA305" s="6">
        <v>230</v>
      </c>
      <c r="AB305" s="6">
        <v>108</v>
      </c>
      <c r="AC305" s="6">
        <v>64</v>
      </c>
      <c r="AD305" s="6">
        <v>37</v>
      </c>
      <c r="AE305" s="6">
        <v>21</v>
      </c>
      <c r="AF305" s="6">
        <v>230</v>
      </c>
    </row>
    <row r="306" spans="1:32">
      <c r="A306" s="6" t="s">
        <v>5</v>
      </c>
      <c r="B306" s="6" t="s">
        <v>237</v>
      </c>
      <c r="C306" s="6" t="str">
        <f t="shared" si="28"/>
        <v>143802</v>
      </c>
      <c r="D306" s="6" t="s">
        <v>11</v>
      </c>
      <c r="E306" s="6">
        <v>7</v>
      </c>
      <c r="F306" s="6">
        <v>612</v>
      </c>
      <c r="G306" s="6">
        <v>470</v>
      </c>
      <c r="H306" s="6">
        <v>128</v>
      </c>
      <c r="I306" s="6">
        <v>342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342</v>
      </c>
      <c r="T306" s="6">
        <v>0</v>
      </c>
      <c r="U306" s="6">
        <v>0</v>
      </c>
      <c r="V306" s="6">
        <v>342</v>
      </c>
      <c r="W306" s="6">
        <v>17</v>
      </c>
      <c r="X306" s="6">
        <v>4</v>
      </c>
      <c r="Y306" s="6">
        <v>13</v>
      </c>
      <c r="Z306" s="6">
        <v>0</v>
      </c>
      <c r="AA306" s="6">
        <v>325</v>
      </c>
      <c r="AB306" s="6">
        <v>164</v>
      </c>
      <c r="AC306" s="6">
        <v>71</v>
      </c>
      <c r="AD306" s="6">
        <v>44</v>
      </c>
      <c r="AE306" s="6">
        <v>46</v>
      </c>
      <c r="AF306" s="6">
        <v>325</v>
      </c>
    </row>
    <row r="307" spans="1:32">
      <c r="A307" s="6" t="s">
        <v>5</v>
      </c>
      <c r="B307" s="6" t="s">
        <v>237</v>
      </c>
      <c r="C307" s="6" t="str">
        <f t="shared" si="28"/>
        <v>143802</v>
      </c>
      <c r="D307" s="6" t="s">
        <v>243</v>
      </c>
      <c r="E307" s="6">
        <v>8</v>
      </c>
      <c r="F307" s="6">
        <v>726</v>
      </c>
      <c r="G307" s="6">
        <v>559</v>
      </c>
      <c r="H307" s="6">
        <v>268</v>
      </c>
      <c r="I307" s="6">
        <v>291</v>
      </c>
      <c r="J307" s="6">
        <v>0</v>
      </c>
      <c r="K307" s="6">
        <v>2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291</v>
      </c>
      <c r="T307" s="6">
        <v>0</v>
      </c>
      <c r="U307" s="6">
        <v>0</v>
      </c>
      <c r="V307" s="6">
        <v>291</v>
      </c>
      <c r="W307" s="6">
        <v>17</v>
      </c>
      <c r="X307" s="6">
        <v>3</v>
      </c>
      <c r="Y307" s="6">
        <v>14</v>
      </c>
      <c r="Z307" s="6">
        <v>0</v>
      </c>
      <c r="AA307" s="6">
        <v>274</v>
      </c>
      <c r="AB307" s="6">
        <v>115</v>
      </c>
      <c r="AC307" s="6">
        <v>74</v>
      </c>
      <c r="AD307" s="6">
        <v>52</v>
      </c>
      <c r="AE307" s="6">
        <v>33</v>
      </c>
      <c r="AF307" s="6">
        <v>274</v>
      </c>
    </row>
    <row r="308" spans="1:32">
      <c r="A308" s="6" t="s">
        <v>5</v>
      </c>
      <c r="B308" s="6" t="s">
        <v>237</v>
      </c>
      <c r="C308" s="6" t="str">
        <f t="shared" si="28"/>
        <v>143802</v>
      </c>
      <c r="D308" s="6" t="s">
        <v>11</v>
      </c>
      <c r="E308" s="6">
        <v>9</v>
      </c>
      <c r="F308" s="6">
        <v>694</v>
      </c>
      <c r="G308" s="6">
        <v>540</v>
      </c>
      <c r="H308" s="6">
        <v>245</v>
      </c>
      <c r="I308" s="6">
        <v>295</v>
      </c>
      <c r="J308" s="6">
        <v>2</v>
      </c>
      <c r="K308" s="6">
        <v>3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295</v>
      </c>
      <c r="T308" s="6">
        <v>0</v>
      </c>
      <c r="U308" s="6">
        <v>0</v>
      </c>
      <c r="V308" s="6">
        <v>295</v>
      </c>
      <c r="W308" s="6">
        <v>17</v>
      </c>
      <c r="X308" s="6">
        <v>7</v>
      </c>
      <c r="Y308" s="6">
        <v>8</v>
      </c>
      <c r="Z308" s="6">
        <v>0</v>
      </c>
      <c r="AA308" s="6">
        <v>278</v>
      </c>
      <c r="AB308" s="6">
        <v>103</v>
      </c>
      <c r="AC308" s="6">
        <v>89</v>
      </c>
      <c r="AD308" s="6">
        <v>58</v>
      </c>
      <c r="AE308" s="6">
        <v>28</v>
      </c>
      <c r="AF308" s="6">
        <v>278</v>
      </c>
    </row>
    <row r="309" spans="1:32">
      <c r="A309" s="6" t="s">
        <v>5</v>
      </c>
      <c r="B309" s="6" t="s">
        <v>237</v>
      </c>
      <c r="C309" s="6" t="str">
        <f t="shared" si="28"/>
        <v>143802</v>
      </c>
      <c r="D309" s="6" t="s">
        <v>244</v>
      </c>
      <c r="E309" s="6">
        <v>10</v>
      </c>
      <c r="F309" s="6">
        <v>583</v>
      </c>
      <c r="G309" s="6">
        <v>447</v>
      </c>
      <c r="H309" s="6">
        <v>226</v>
      </c>
      <c r="I309" s="6">
        <v>221</v>
      </c>
      <c r="J309" s="6">
        <v>0</v>
      </c>
      <c r="K309" s="6">
        <v>7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221</v>
      </c>
      <c r="T309" s="6">
        <v>0</v>
      </c>
      <c r="U309" s="6">
        <v>0</v>
      </c>
      <c r="V309" s="6">
        <v>221</v>
      </c>
      <c r="W309" s="6">
        <v>8</v>
      </c>
      <c r="X309" s="6">
        <v>0</v>
      </c>
      <c r="Y309" s="6">
        <v>8</v>
      </c>
      <c r="Z309" s="6">
        <v>0</v>
      </c>
      <c r="AA309" s="6">
        <v>213</v>
      </c>
      <c r="AB309" s="6">
        <v>97</v>
      </c>
      <c r="AC309" s="6">
        <v>82</v>
      </c>
      <c r="AD309" s="6">
        <v>21</v>
      </c>
      <c r="AE309" s="6">
        <v>13</v>
      </c>
      <c r="AF309" s="6">
        <v>213</v>
      </c>
    </row>
    <row r="310" spans="1:32">
      <c r="A310" s="6" t="s">
        <v>5</v>
      </c>
      <c r="B310" s="6" t="s">
        <v>237</v>
      </c>
      <c r="C310" s="6" t="str">
        <f t="shared" si="28"/>
        <v>143802</v>
      </c>
      <c r="D310" s="6" t="s">
        <v>11</v>
      </c>
      <c r="E310" s="6">
        <v>11</v>
      </c>
      <c r="F310" s="6">
        <v>610</v>
      </c>
      <c r="G310" s="6">
        <v>463</v>
      </c>
      <c r="H310" s="6">
        <v>204</v>
      </c>
      <c r="I310" s="6">
        <v>259</v>
      </c>
      <c r="J310" s="6">
        <v>0</v>
      </c>
      <c r="K310" s="6">
        <v>5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259</v>
      </c>
      <c r="T310" s="6">
        <v>0</v>
      </c>
      <c r="U310" s="6">
        <v>0</v>
      </c>
      <c r="V310" s="6">
        <v>259</v>
      </c>
      <c r="W310" s="6">
        <v>13</v>
      </c>
      <c r="X310" s="6">
        <v>2</v>
      </c>
      <c r="Y310" s="6">
        <v>11</v>
      </c>
      <c r="Z310" s="6">
        <v>0</v>
      </c>
      <c r="AA310" s="6">
        <v>246</v>
      </c>
      <c r="AB310" s="6">
        <v>128</v>
      </c>
      <c r="AC310" s="6">
        <v>79</v>
      </c>
      <c r="AD310" s="6">
        <v>20</v>
      </c>
      <c r="AE310" s="6">
        <v>19</v>
      </c>
      <c r="AF310" s="6">
        <v>246</v>
      </c>
    </row>
    <row r="311" spans="1:32">
      <c r="A311" s="6" t="s">
        <v>5</v>
      </c>
      <c r="B311" s="6" t="s">
        <v>237</v>
      </c>
      <c r="C311" s="6" t="str">
        <f t="shared" si="28"/>
        <v>143802</v>
      </c>
      <c r="D311" s="6" t="s">
        <v>19</v>
      </c>
      <c r="E311" s="6">
        <v>12</v>
      </c>
      <c r="F311" s="6">
        <v>678</v>
      </c>
      <c r="G311" s="6">
        <v>532</v>
      </c>
      <c r="H311" s="6">
        <v>216</v>
      </c>
      <c r="I311" s="6">
        <v>316</v>
      </c>
      <c r="J311" s="6">
        <v>2</v>
      </c>
      <c r="K311" s="6">
        <v>1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316</v>
      </c>
      <c r="T311" s="6">
        <v>0</v>
      </c>
      <c r="U311" s="6">
        <v>0</v>
      </c>
      <c r="V311" s="6">
        <v>316</v>
      </c>
      <c r="W311" s="6">
        <v>16</v>
      </c>
      <c r="X311" s="6">
        <v>3</v>
      </c>
      <c r="Y311" s="6">
        <v>13</v>
      </c>
      <c r="Z311" s="6">
        <v>0</v>
      </c>
      <c r="AA311" s="6">
        <v>300</v>
      </c>
      <c r="AB311" s="6">
        <v>134</v>
      </c>
      <c r="AC311" s="6">
        <v>92</v>
      </c>
      <c r="AD311" s="6">
        <v>42</v>
      </c>
      <c r="AE311" s="6">
        <v>32</v>
      </c>
      <c r="AF311" s="6">
        <v>300</v>
      </c>
    </row>
    <row r="312" spans="1:32">
      <c r="A312" s="6" t="s">
        <v>5</v>
      </c>
      <c r="B312" s="6" t="s">
        <v>237</v>
      </c>
      <c r="C312" s="6" t="str">
        <f t="shared" si="28"/>
        <v>143802</v>
      </c>
      <c r="D312" s="6" t="s">
        <v>11</v>
      </c>
      <c r="E312" s="6">
        <v>13</v>
      </c>
      <c r="F312" s="6">
        <v>712</v>
      </c>
      <c r="G312" s="6">
        <v>550</v>
      </c>
      <c r="H312" s="6">
        <v>272</v>
      </c>
      <c r="I312" s="6">
        <v>278</v>
      </c>
      <c r="J312" s="6">
        <v>0</v>
      </c>
      <c r="K312" s="6">
        <v>1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278</v>
      </c>
      <c r="T312" s="6">
        <v>0</v>
      </c>
      <c r="U312" s="6">
        <v>0</v>
      </c>
      <c r="V312" s="6">
        <v>278</v>
      </c>
      <c r="W312" s="6">
        <v>20</v>
      </c>
      <c r="X312" s="6">
        <v>3</v>
      </c>
      <c r="Y312" s="6">
        <v>17</v>
      </c>
      <c r="Z312" s="6">
        <v>0</v>
      </c>
      <c r="AA312" s="6">
        <v>258</v>
      </c>
      <c r="AB312" s="6">
        <v>105</v>
      </c>
      <c r="AC312" s="6">
        <v>115</v>
      </c>
      <c r="AD312" s="6">
        <v>23</v>
      </c>
      <c r="AE312" s="6">
        <v>15</v>
      </c>
      <c r="AF312" s="6">
        <v>258</v>
      </c>
    </row>
    <row r="313" spans="1:32">
      <c r="A313" s="6" t="s">
        <v>5</v>
      </c>
      <c r="B313" s="6" t="s">
        <v>245</v>
      </c>
      <c r="C313" s="6" t="str">
        <f t="shared" ref="C313:C321" si="29">"143803"</f>
        <v>143803</v>
      </c>
      <c r="D313" s="6" t="s">
        <v>246</v>
      </c>
      <c r="E313" s="6">
        <v>1</v>
      </c>
      <c r="F313" s="6">
        <v>1567</v>
      </c>
      <c r="G313" s="6">
        <v>1211</v>
      </c>
      <c r="H313" s="6">
        <v>428</v>
      </c>
      <c r="I313" s="6">
        <v>783</v>
      </c>
      <c r="J313" s="6">
        <v>0</v>
      </c>
      <c r="K313" s="6">
        <v>10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783</v>
      </c>
      <c r="T313" s="6">
        <v>0</v>
      </c>
      <c r="U313" s="6">
        <v>0</v>
      </c>
      <c r="V313" s="6">
        <v>783</v>
      </c>
      <c r="W313" s="6">
        <v>29</v>
      </c>
      <c r="X313" s="6">
        <v>5</v>
      </c>
      <c r="Y313" s="6">
        <v>24</v>
      </c>
      <c r="Z313" s="6">
        <v>0</v>
      </c>
      <c r="AA313" s="6">
        <v>754</v>
      </c>
      <c r="AB313" s="6">
        <v>300</v>
      </c>
      <c r="AC313" s="6">
        <v>211</v>
      </c>
      <c r="AD313" s="6">
        <v>159</v>
      </c>
      <c r="AE313" s="6">
        <v>84</v>
      </c>
      <c r="AF313" s="6">
        <v>754</v>
      </c>
    </row>
    <row r="314" spans="1:32">
      <c r="A314" s="6" t="s">
        <v>5</v>
      </c>
      <c r="B314" s="6" t="s">
        <v>245</v>
      </c>
      <c r="C314" s="6" t="str">
        <f t="shared" si="29"/>
        <v>143803</v>
      </c>
      <c r="D314" s="6" t="s">
        <v>11</v>
      </c>
      <c r="E314" s="6">
        <v>2</v>
      </c>
      <c r="F314" s="6">
        <v>845</v>
      </c>
      <c r="G314" s="6">
        <v>652</v>
      </c>
      <c r="H314" s="6">
        <v>335</v>
      </c>
      <c r="I314" s="6">
        <v>317</v>
      </c>
      <c r="J314" s="6">
        <v>0</v>
      </c>
      <c r="K314" s="6">
        <v>5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317</v>
      </c>
      <c r="T314" s="6">
        <v>0</v>
      </c>
      <c r="U314" s="6">
        <v>0</v>
      </c>
      <c r="V314" s="6">
        <v>317</v>
      </c>
      <c r="W314" s="6">
        <v>10</v>
      </c>
      <c r="X314" s="6">
        <v>2</v>
      </c>
      <c r="Y314" s="6">
        <v>8</v>
      </c>
      <c r="Z314" s="6">
        <v>0</v>
      </c>
      <c r="AA314" s="6">
        <v>307</v>
      </c>
      <c r="AB314" s="6">
        <v>133</v>
      </c>
      <c r="AC314" s="6">
        <v>68</v>
      </c>
      <c r="AD314" s="6">
        <v>76</v>
      </c>
      <c r="AE314" s="6">
        <v>30</v>
      </c>
      <c r="AF314" s="6">
        <v>307</v>
      </c>
    </row>
    <row r="315" spans="1:32">
      <c r="A315" s="6" t="s">
        <v>5</v>
      </c>
      <c r="B315" s="6" t="s">
        <v>245</v>
      </c>
      <c r="C315" s="6" t="str">
        <f t="shared" si="29"/>
        <v>143803</v>
      </c>
      <c r="D315" s="6" t="s">
        <v>247</v>
      </c>
      <c r="E315" s="6">
        <v>3</v>
      </c>
      <c r="F315" s="6">
        <v>382</v>
      </c>
      <c r="G315" s="6">
        <v>300</v>
      </c>
      <c r="H315" s="6">
        <v>163</v>
      </c>
      <c r="I315" s="6">
        <v>137</v>
      </c>
      <c r="J315" s="6">
        <v>0</v>
      </c>
      <c r="K315" s="6">
        <v>4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137</v>
      </c>
      <c r="T315" s="6">
        <v>0</v>
      </c>
      <c r="U315" s="6">
        <v>0</v>
      </c>
      <c r="V315" s="6">
        <v>137</v>
      </c>
      <c r="W315" s="6">
        <v>7</v>
      </c>
      <c r="X315" s="6">
        <v>0</v>
      </c>
      <c r="Y315" s="6">
        <v>6</v>
      </c>
      <c r="Z315" s="6">
        <v>0</v>
      </c>
      <c r="AA315" s="6">
        <v>130</v>
      </c>
      <c r="AB315" s="6">
        <v>45</v>
      </c>
      <c r="AC315" s="6">
        <v>43</v>
      </c>
      <c r="AD315" s="6">
        <v>20</v>
      </c>
      <c r="AE315" s="6">
        <v>22</v>
      </c>
      <c r="AF315" s="6">
        <v>130</v>
      </c>
    </row>
    <row r="316" spans="1:32">
      <c r="A316" s="6" t="s">
        <v>5</v>
      </c>
      <c r="B316" s="6" t="s">
        <v>245</v>
      </c>
      <c r="C316" s="6" t="str">
        <f t="shared" si="29"/>
        <v>143803</v>
      </c>
      <c r="D316" s="6" t="s">
        <v>248</v>
      </c>
      <c r="E316" s="6">
        <v>4</v>
      </c>
      <c r="F316" s="6">
        <v>328</v>
      </c>
      <c r="G316" s="6">
        <v>250</v>
      </c>
      <c r="H316" s="6">
        <v>116</v>
      </c>
      <c r="I316" s="6">
        <v>134</v>
      </c>
      <c r="J316" s="6">
        <v>0</v>
      </c>
      <c r="K316" s="6">
        <v>6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134</v>
      </c>
      <c r="T316" s="6">
        <v>0</v>
      </c>
      <c r="U316" s="6">
        <v>0</v>
      </c>
      <c r="V316" s="6">
        <v>134</v>
      </c>
      <c r="W316" s="6">
        <v>3</v>
      </c>
      <c r="X316" s="6">
        <v>1</v>
      </c>
      <c r="Y316" s="6">
        <v>2</v>
      </c>
      <c r="Z316" s="6">
        <v>0</v>
      </c>
      <c r="AA316" s="6">
        <v>131</v>
      </c>
      <c r="AB316" s="6">
        <v>36</v>
      </c>
      <c r="AC316" s="6">
        <v>48</v>
      </c>
      <c r="AD316" s="6">
        <v>20</v>
      </c>
      <c r="AE316" s="6">
        <v>27</v>
      </c>
      <c r="AF316" s="6">
        <v>131</v>
      </c>
    </row>
    <row r="317" spans="1:32">
      <c r="A317" s="6" t="s">
        <v>5</v>
      </c>
      <c r="B317" s="6" t="s">
        <v>245</v>
      </c>
      <c r="C317" s="6" t="str">
        <f t="shared" si="29"/>
        <v>143803</v>
      </c>
      <c r="D317" s="6" t="s">
        <v>249</v>
      </c>
      <c r="E317" s="6">
        <v>5</v>
      </c>
      <c r="F317" s="6">
        <v>473</v>
      </c>
      <c r="G317" s="6">
        <v>360</v>
      </c>
      <c r="H317" s="6">
        <v>155</v>
      </c>
      <c r="I317" s="6">
        <v>205</v>
      </c>
      <c r="J317" s="6">
        <v>0</v>
      </c>
      <c r="K317" s="6">
        <v>4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205</v>
      </c>
      <c r="T317" s="6">
        <v>0</v>
      </c>
      <c r="U317" s="6">
        <v>0</v>
      </c>
      <c r="V317" s="6">
        <v>205</v>
      </c>
      <c r="W317" s="6">
        <v>6</v>
      </c>
      <c r="X317" s="6">
        <v>0</v>
      </c>
      <c r="Y317" s="6">
        <v>6</v>
      </c>
      <c r="Z317" s="6">
        <v>0</v>
      </c>
      <c r="AA317" s="6">
        <v>199</v>
      </c>
      <c r="AB317" s="6">
        <v>81</v>
      </c>
      <c r="AC317" s="6">
        <v>60</v>
      </c>
      <c r="AD317" s="6">
        <v>39</v>
      </c>
      <c r="AE317" s="6">
        <v>19</v>
      </c>
      <c r="AF317" s="6">
        <v>199</v>
      </c>
    </row>
    <row r="318" spans="1:32">
      <c r="A318" s="6" t="s">
        <v>5</v>
      </c>
      <c r="B318" s="6" t="s">
        <v>245</v>
      </c>
      <c r="C318" s="6" t="str">
        <f t="shared" si="29"/>
        <v>143803</v>
      </c>
      <c r="D318" s="6" t="s">
        <v>11</v>
      </c>
      <c r="E318" s="6">
        <v>6</v>
      </c>
      <c r="F318" s="6">
        <v>939</v>
      </c>
      <c r="G318" s="6">
        <v>721</v>
      </c>
      <c r="H318" s="6">
        <v>258</v>
      </c>
      <c r="I318" s="6">
        <v>463</v>
      </c>
      <c r="J318" s="6">
        <v>0</v>
      </c>
      <c r="K318" s="6">
        <v>2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463</v>
      </c>
      <c r="T318" s="6">
        <v>0</v>
      </c>
      <c r="U318" s="6">
        <v>0</v>
      </c>
      <c r="V318" s="6">
        <v>463</v>
      </c>
      <c r="W318" s="6">
        <v>13</v>
      </c>
      <c r="X318" s="6">
        <v>6</v>
      </c>
      <c r="Y318" s="6">
        <v>7</v>
      </c>
      <c r="Z318" s="6">
        <v>0</v>
      </c>
      <c r="AA318" s="6">
        <v>450</v>
      </c>
      <c r="AB318" s="6">
        <v>203</v>
      </c>
      <c r="AC318" s="6">
        <v>121</v>
      </c>
      <c r="AD318" s="6">
        <v>92</v>
      </c>
      <c r="AE318" s="6">
        <v>34</v>
      </c>
      <c r="AF318" s="6">
        <v>450</v>
      </c>
    </row>
    <row r="319" spans="1:32">
      <c r="A319" s="6" t="s">
        <v>5</v>
      </c>
      <c r="B319" s="6" t="s">
        <v>245</v>
      </c>
      <c r="C319" s="6" t="str">
        <f t="shared" si="29"/>
        <v>143803</v>
      </c>
      <c r="D319" s="6" t="s">
        <v>250</v>
      </c>
      <c r="E319" s="6">
        <v>7</v>
      </c>
      <c r="F319" s="6">
        <v>1457</v>
      </c>
      <c r="G319" s="6">
        <v>1123</v>
      </c>
      <c r="H319" s="6">
        <v>365</v>
      </c>
      <c r="I319" s="6">
        <v>758</v>
      </c>
      <c r="J319" s="6">
        <v>0</v>
      </c>
      <c r="K319" s="6">
        <v>3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757</v>
      </c>
      <c r="T319" s="6">
        <v>0</v>
      </c>
      <c r="U319" s="6">
        <v>0</v>
      </c>
      <c r="V319" s="6">
        <v>757</v>
      </c>
      <c r="W319" s="6">
        <v>28</v>
      </c>
      <c r="X319" s="6">
        <v>5</v>
      </c>
      <c r="Y319" s="6">
        <v>23</v>
      </c>
      <c r="Z319" s="6">
        <v>0</v>
      </c>
      <c r="AA319" s="6">
        <v>729</v>
      </c>
      <c r="AB319" s="6">
        <v>313</v>
      </c>
      <c r="AC319" s="6">
        <v>207</v>
      </c>
      <c r="AD319" s="6">
        <v>136</v>
      </c>
      <c r="AE319" s="6">
        <v>73</v>
      </c>
      <c r="AF319" s="6">
        <v>729</v>
      </c>
    </row>
    <row r="320" spans="1:32">
      <c r="A320" s="6" t="s">
        <v>5</v>
      </c>
      <c r="B320" s="6" t="s">
        <v>245</v>
      </c>
      <c r="C320" s="6" t="str">
        <f t="shared" si="29"/>
        <v>143803</v>
      </c>
      <c r="D320" s="6" t="s">
        <v>250</v>
      </c>
      <c r="E320" s="6">
        <v>8</v>
      </c>
      <c r="F320" s="6">
        <v>776</v>
      </c>
      <c r="G320" s="6">
        <v>599</v>
      </c>
      <c r="H320" s="6">
        <v>184</v>
      </c>
      <c r="I320" s="6">
        <v>415</v>
      </c>
      <c r="J320" s="6">
        <v>0</v>
      </c>
      <c r="K320" s="6">
        <v>3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415</v>
      </c>
      <c r="T320" s="6">
        <v>0</v>
      </c>
      <c r="U320" s="6">
        <v>0</v>
      </c>
      <c r="V320" s="6">
        <v>415</v>
      </c>
      <c r="W320" s="6">
        <v>16</v>
      </c>
      <c r="X320" s="6">
        <v>2</v>
      </c>
      <c r="Y320" s="6">
        <v>14</v>
      </c>
      <c r="Z320" s="6">
        <v>0</v>
      </c>
      <c r="AA320" s="6">
        <v>399</v>
      </c>
      <c r="AB320" s="6">
        <v>191</v>
      </c>
      <c r="AC320" s="6">
        <v>106</v>
      </c>
      <c r="AD320" s="6">
        <v>71</v>
      </c>
      <c r="AE320" s="6">
        <v>31</v>
      </c>
      <c r="AF320" s="6">
        <v>399</v>
      </c>
    </row>
    <row r="321" spans="1:32">
      <c r="A321" s="6" t="s">
        <v>5</v>
      </c>
      <c r="B321" s="6" t="s">
        <v>245</v>
      </c>
      <c r="C321" s="6" t="str">
        <f t="shared" si="29"/>
        <v>143803</v>
      </c>
      <c r="D321" s="6" t="s">
        <v>251</v>
      </c>
      <c r="E321" s="6">
        <v>9</v>
      </c>
      <c r="F321" s="6">
        <v>113</v>
      </c>
      <c r="G321" s="6">
        <v>117</v>
      </c>
      <c r="H321" s="6">
        <v>101</v>
      </c>
      <c r="I321" s="6">
        <v>16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16</v>
      </c>
      <c r="T321" s="6">
        <v>0</v>
      </c>
      <c r="U321" s="6">
        <v>0</v>
      </c>
      <c r="V321" s="6">
        <v>16</v>
      </c>
      <c r="W321" s="6">
        <v>0</v>
      </c>
      <c r="X321" s="6">
        <v>0</v>
      </c>
      <c r="Y321" s="6">
        <v>0</v>
      </c>
      <c r="Z321" s="6">
        <v>0</v>
      </c>
      <c r="AA321" s="6">
        <v>16</v>
      </c>
      <c r="AB321" s="6">
        <v>5</v>
      </c>
      <c r="AC321" s="6">
        <v>9</v>
      </c>
      <c r="AD321" s="6">
        <v>1</v>
      </c>
      <c r="AE321" s="6">
        <v>1</v>
      </c>
      <c r="AF321" s="6">
        <v>16</v>
      </c>
    </row>
    <row r="322" spans="1:32">
      <c r="A322" s="6" t="s">
        <v>5</v>
      </c>
      <c r="B322" s="6" t="s">
        <v>252</v>
      </c>
      <c r="C322" s="6" t="str">
        <f t="shared" ref="C322:C327" si="30">"143804"</f>
        <v>143804</v>
      </c>
      <c r="D322" s="6" t="s">
        <v>12</v>
      </c>
      <c r="E322" s="6">
        <v>1</v>
      </c>
      <c r="F322" s="6">
        <v>1203</v>
      </c>
      <c r="G322" s="6">
        <v>857</v>
      </c>
      <c r="H322" s="6">
        <v>204</v>
      </c>
      <c r="I322" s="6">
        <v>653</v>
      </c>
      <c r="J322" s="6">
        <v>1</v>
      </c>
      <c r="K322" s="6">
        <v>15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653</v>
      </c>
      <c r="T322" s="6">
        <v>0</v>
      </c>
      <c r="U322" s="6">
        <v>0</v>
      </c>
      <c r="V322" s="6">
        <v>653</v>
      </c>
      <c r="W322" s="6">
        <v>40</v>
      </c>
      <c r="X322" s="6">
        <v>11</v>
      </c>
      <c r="Y322" s="6">
        <v>29</v>
      </c>
      <c r="Z322" s="6">
        <v>0</v>
      </c>
      <c r="AA322" s="6">
        <v>613</v>
      </c>
      <c r="AB322" s="6">
        <v>197</v>
      </c>
      <c r="AC322" s="6">
        <v>167</v>
      </c>
      <c r="AD322" s="6">
        <v>121</v>
      </c>
      <c r="AE322" s="6">
        <v>128</v>
      </c>
      <c r="AF322" s="6">
        <v>613</v>
      </c>
    </row>
    <row r="323" spans="1:32">
      <c r="A323" s="6" t="s">
        <v>5</v>
      </c>
      <c r="B323" s="6" t="s">
        <v>252</v>
      </c>
      <c r="C323" s="6" t="str">
        <f t="shared" si="30"/>
        <v>143804</v>
      </c>
      <c r="D323" s="6" t="s">
        <v>12</v>
      </c>
      <c r="E323" s="6">
        <v>2</v>
      </c>
      <c r="F323" s="6">
        <v>864</v>
      </c>
      <c r="G323" s="6">
        <v>698</v>
      </c>
      <c r="H323" s="6">
        <v>185</v>
      </c>
      <c r="I323" s="6">
        <v>513</v>
      </c>
      <c r="J323" s="6">
        <v>1</v>
      </c>
      <c r="K323" s="6">
        <v>11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513</v>
      </c>
      <c r="T323" s="6">
        <v>0</v>
      </c>
      <c r="U323" s="6">
        <v>0</v>
      </c>
      <c r="V323" s="6">
        <v>513</v>
      </c>
      <c r="W323" s="6">
        <v>18</v>
      </c>
      <c r="X323" s="6">
        <v>2</v>
      </c>
      <c r="Y323" s="6">
        <v>16</v>
      </c>
      <c r="Z323" s="6">
        <v>0</v>
      </c>
      <c r="AA323" s="6">
        <v>495</v>
      </c>
      <c r="AB323" s="6">
        <v>196</v>
      </c>
      <c r="AC323" s="6">
        <v>139</v>
      </c>
      <c r="AD323" s="6">
        <v>115</v>
      </c>
      <c r="AE323" s="6">
        <v>45</v>
      </c>
      <c r="AF323" s="6">
        <v>495</v>
      </c>
    </row>
    <row r="324" spans="1:32">
      <c r="A324" s="6" t="s">
        <v>5</v>
      </c>
      <c r="B324" s="6" t="s">
        <v>252</v>
      </c>
      <c r="C324" s="6" t="str">
        <f t="shared" si="30"/>
        <v>143804</v>
      </c>
      <c r="D324" s="6" t="s">
        <v>11</v>
      </c>
      <c r="E324" s="6">
        <v>3</v>
      </c>
      <c r="F324" s="6">
        <v>903</v>
      </c>
      <c r="G324" s="6">
        <v>694</v>
      </c>
      <c r="H324" s="6">
        <v>215</v>
      </c>
      <c r="I324" s="6">
        <v>479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479</v>
      </c>
      <c r="T324" s="6">
        <v>0</v>
      </c>
      <c r="U324" s="6">
        <v>0</v>
      </c>
      <c r="V324" s="6">
        <v>479</v>
      </c>
      <c r="W324" s="6">
        <v>25</v>
      </c>
      <c r="X324" s="6">
        <v>7</v>
      </c>
      <c r="Y324" s="6">
        <v>18</v>
      </c>
      <c r="Z324" s="6">
        <v>0</v>
      </c>
      <c r="AA324" s="6">
        <v>454</v>
      </c>
      <c r="AB324" s="6">
        <v>136</v>
      </c>
      <c r="AC324" s="6">
        <v>132</v>
      </c>
      <c r="AD324" s="6">
        <v>135</v>
      </c>
      <c r="AE324" s="6">
        <v>51</v>
      </c>
      <c r="AF324" s="6">
        <v>454</v>
      </c>
    </row>
    <row r="325" spans="1:32">
      <c r="A325" s="6" t="s">
        <v>5</v>
      </c>
      <c r="B325" s="6" t="s">
        <v>252</v>
      </c>
      <c r="C325" s="6" t="str">
        <f t="shared" si="30"/>
        <v>143804</v>
      </c>
      <c r="D325" s="6" t="s">
        <v>95</v>
      </c>
      <c r="E325" s="6">
        <v>4</v>
      </c>
      <c r="F325" s="6">
        <v>638</v>
      </c>
      <c r="G325" s="6">
        <v>480</v>
      </c>
      <c r="H325" s="6">
        <v>170</v>
      </c>
      <c r="I325" s="6">
        <v>310</v>
      </c>
      <c r="J325" s="6">
        <v>0</v>
      </c>
      <c r="K325" s="6">
        <v>1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310</v>
      </c>
      <c r="T325" s="6">
        <v>0</v>
      </c>
      <c r="U325" s="6">
        <v>0</v>
      </c>
      <c r="V325" s="6">
        <v>310</v>
      </c>
      <c r="W325" s="6">
        <v>6</v>
      </c>
      <c r="X325" s="6">
        <v>2</v>
      </c>
      <c r="Y325" s="6">
        <v>4</v>
      </c>
      <c r="Z325" s="6">
        <v>0</v>
      </c>
      <c r="AA325" s="6">
        <v>304</v>
      </c>
      <c r="AB325" s="6">
        <v>126</v>
      </c>
      <c r="AC325" s="6">
        <v>92</v>
      </c>
      <c r="AD325" s="6">
        <v>66</v>
      </c>
      <c r="AE325" s="6">
        <v>20</v>
      </c>
      <c r="AF325" s="6">
        <v>304</v>
      </c>
    </row>
    <row r="326" spans="1:32">
      <c r="A326" s="6" t="s">
        <v>5</v>
      </c>
      <c r="B326" s="6" t="s">
        <v>252</v>
      </c>
      <c r="C326" s="6" t="str">
        <f t="shared" si="30"/>
        <v>143804</v>
      </c>
      <c r="D326" s="6" t="s">
        <v>11</v>
      </c>
      <c r="E326" s="6">
        <v>5</v>
      </c>
      <c r="F326" s="6">
        <v>699</v>
      </c>
      <c r="G326" s="6">
        <v>537</v>
      </c>
      <c r="H326" s="6">
        <v>143</v>
      </c>
      <c r="I326" s="6">
        <v>394</v>
      </c>
      <c r="J326" s="6">
        <v>0</v>
      </c>
      <c r="K326" s="6">
        <v>1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394</v>
      </c>
      <c r="T326" s="6">
        <v>0</v>
      </c>
      <c r="U326" s="6">
        <v>0</v>
      </c>
      <c r="V326" s="6">
        <v>394</v>
      </c>
      <c r="W326" s="6">
        <v>15</v>
      </c>
      <c r="X326" s="6">
        <v>4</v>
      </c>
      <c r="Y326" s="6">
        <v>11</v>
      </c>
      <c r="Z326" s="6">
        <v>0</v>
      </c>
      <c r="AA326" s="6">
        <v>379</v>
      </c>
      <c r="AB326" s="6">
        <v>176</v>
      </c>
      <c r="AC326" s="6">
        <v>110</v>
      </c>
      <c r="AD326" s="6">
        <v>52</v>
      </c>
      <c r="AE326" s="6">
        <v>41</v>
      </c>
      <c r="AF326" s="6">
        <v>379</v>
      </c>
    </row>
    <row r="327" spans="1:32">
      <c r="A327" s="6" t="s">
        <v>5</v>
      </c>
      <c r="B327" s="6" t="s">
        <v>252</v>
      </c>
      <c r="C327" s="6" t="str">
        <f t="shared" si="30"/>
        <v>143804</v>
      </c>
      <c r="D327" s="6" t="s">
        <v>7</v>
      </c>
      <c r="E327" s="6">
        <v>6</v>
      </c>
      <c r="F327" s="6">
        <v>56</v>
      </c>
      <c r="G327" s="6">
        <v>58</v>
      </c>
      <c r="H327" s="6">
        <v>39</v>
      </c>
      <c r="I327" s="6">
        <v>19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19</v>
      </c>
      <c r="T327" s="6">
        <v>0</v>
      </c>
      <c r="U327" s="6">
        <v>0</v>
      </c>
      <c r="V327" s="6">
        <v>19</v>
      </c>
      <c r="W327" s="6">
        <v>1</v>
      </c>
      <c r="X327" s="6">
        <v>1</v>
      </c>
      <c r="Y327" s="6">
        <v>0</v>
      </c>
      <c r="Z327" s="6">
        <v>0</v>
      </c>
      <c r="AA327" s="6">
        <v>18</v>
      </c>
      <c r="AB327" s="6">
        <v>8</v>
      </c>
      <c r="AC327" s="6">
        <v>7</v>
      </c>
      <c r="AD327" s="6">
        <v>2</v>
      </c>
      <c r="AE327" s="6">
        <v>1</v>
      </c>
      <c r="AF327" s="6">
        <v>18</v>
      </c>
    </row>
    <row r="328" spans="1:32">
      <c r="A328" s="6" t="s">
        <v>5</v>
      </c>
      <c r="B328" s="6" t="s">
        <v>253</v>
      </c>
      <c r="C328" s="6" t="str">
        <f t="shared" ref="C328:C336" si="31">"143805"</f>
        <v>143805</v>
      </c>
      <c r="D328" s="6" t="s">
        <v>254</v>
      </c>
      <c r="E328" s="6">
        <v>1</v>
      </c>
      <c r="F328" s="6">
        <v>429</v>
      </c>
      <c r="G328" s="6">
        <v>330</v>
      </c>
      <c r="H328" s="6">
        <v>80</v>
      </c>
      <c r="I328" s="6">
        <v>250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250</v>
      </c>
      <c r="T328" s="6">
        <v>0</v>
      </c>
      <c r="U328" s="6">
        <v>0</v>
      </c>
      <c r="V328" s="6">
        <v>250</v>
      </c>
      <c r="W328" s="6">
        <v>5</v>
      </c>
      <c r="X328" s="6">
        <v>2</v>
      </c>
      <c r="Y328" s="6">
        <v>3</v>
      </c>
      <c r="Z328" s="6">
        <v>0</v>
      </c>
      <c r="AA328" s="6">
        <v>245</v>
      </c>
      <c r="AB328" s="6">
        <v>107</v>
      </c>
      <c r="AC328" s="6">
        <v>54</v>
      </c>
      <c r="AD328" s="6">
        <v>74</v>
      </c>
      <c r="AE328" s="6">
        <v>10</v>
      </c>
      <c r="AF328" s="6">
        <v>245</v>
      </c>
    </row>
    <row r="329" spans="1:32">
      <c r="A329" s="6" t="s">
        <v>5</v>
      </c>
      <c r="B329" s="6" t="s">
        <v>253</v>
      </c>
      <c r="C329" s="6" t="str">
        <f t="shared" si="31"/>
        <v>143805</v>
      </c>
      <c r="D329" s="6" t="s">
        <v>255</v>
      </c>
      <c r="E329" s="6">
        <v>2</v>
      </c>
      <c r="F329" s="6">
        <v>483</v>
      </c>
      <c r="G329" s="6">
        <v>370</v>
      </c>
      <c r="H329" s="6">
        <v>111</v>
      </c>
      <c r="I329" s="6">
        <v>259</v>
      </c>
      <c r="J329" s="6">
        <v>0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259</v>
      </c>
      <c r="T329" s="6">
        <v>0</v>
      </c>
      <c r="U329" s="6">
        <v>0</v>
      </c>
      <c r="V329" s="6">
        <v>259</v>
      </c>
      <c r="W329" s="6">
        <v>6</v>
      </c>
      <c r="X329" s="6">
        <v>0</v>
      </c>
      <c r="Y329" s="6">
        <v>6</v>
      </c>
      <c r="Z329" s="6">
        <v>0</v>
      </c>
      <c r="AA329" s="6">
        <v>253</v>
      </c>
      <c r="AB329" s="6">
        <v>89</v>
      </c>
      <c r="AC329" s="6">
        <v>74</v>
      </c>
      <c r="AD329" s="6">
        <v>66</v>
      </c>
      <c r="AE329" s="6">
        <v>24</v>
      </c>
      <c r="AF329" s="6">
        <v>253</v>
      </c>
    </row>
    <row r="330" spans="1:32">
      <c r="A330" s="6" t="s">
        <v>5</v>
      </c>
      <c r="B330" s="6" t="s">
        <v>253</v>
      </c>
      <c r="C330" s="6" t="str">
        <f t="shared" si="31"/>
        <v>143805</v>
      </c>
      <c r="D330" s="6" t="s">
        <v>255</v>
      </c>
      <c r="E330" s="6">
        <v>3</v>
      </c>
      <c r="F330" s="6">
        <v>1005</v>
      </c>
      <c r="G330" s="6">
        <v>768</v>
      </c>
      <c r="H330" s="6">
        <v>309</v>
      </c>
      <c r="I330" s="6">
        <v>459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459</v>
      </c>
      <c r="T330" s="6">
        <v>0</v>
      </c>
      <c r="U330" s="6">
        <v>0</v>
      </c>
      <c r="V330" s="6">
        <v>459</v>
      </c>
      <c r="W330" s="6">
        <v>22</v>
      </c>
      <c r="X330" s="6">
        <v>7</v>
      </c>
      <c r="Y330" s="6">
        <v>15</v>
      </c>
      <c r="Z330" s="6">
        <v>0</v>
      </c>
      <c r="AA330" s="6">
        <v>437</v>
      </c>
      <c r="AB330" s="6">
        <v>195</v>
      </c>
      <c r="AC330" s="6">
        <v>97</v>
      </c>
      <c r="AD330" s="6">
        <v>106</v>
      </c>
      <c r="AE330" s="6">
        <v>39</v>
      </c>
      <c r="AF330" s="6">
        <v>437</v>
      </c>
    </row>
    <row r="331" spans="1:32">
      <c r="A331" s="6" t="s">
        <v>5</v>
      </c>
      <c r="B331" s="6" t="s">
        <v>253</v>
      </c>
      <c r="C331" s="6" t="str">
        <f t="shared" si="31"/>
        <v>143805</v>
      </c>
      <c r="D331" s="6" t="s">
        <v>11</v>
      </c>
      <c r="E331" s="6">
        <v>4</v>
      </c>
      <c r="F331" s="6">
        <v>910</v>
      </c>
      <c r="G331" s="6">
        <v>695</v>
      </c>
      <c r="H331" s="6">
        <v>342</v>
      </c>
      <c r="I331" s="6">
        <v>353</v>
      </c>
      <c r="J331" s="6">
        <v>0</v>
      </c>
      <c r="K331" s="6">
        <v>1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353</v>
      </c>
      <c r="T331" s="6">
        <v>0</v>
      </c>
      <c r="U331" s="6">
        <v>0</v>
      </c>
      <c r="V331" s="6">
        <v>353</v>
      </c>
      <c r="W331" s="6">
        <v>9</v>
      </c>
      <c r="X331" s="6">
        <v>0</v>
      </c>
      <c r="Y331" s="6">
        <v>9</v>
      </c>
      <c r="Z331" s="6">
        <v>0</v>
      </c>
      <c r="AA331" s="6">
        <v>344</v>
      </c>
      <c r="AB331" s="6">
        <v>146</v>
      </c>
      <c r="AC331" s="6">
        <v>92</v>
      </c>
      <c r="AD331" s="6">
        <v>80</v>
      </c>
      <c r="AE331" s="6">
        <v>26</v>
      </c>
      <c r="AF331" s="6">
        <v>344</v>
      </c>
    </row>
    <row r="332" spans="1:32">
      <c r="A332" s="6" t="s">
        <v>5</v>
      </c>
      <c r="B332" s="6" t="s">
        <v>253</v>
      </c>
      <c r="C332" s="6" t="str">
        <f t="shared" si="31"/>
        <v>143805</v>
      </c>
      <c r="D332" s="6" t="s">
        <v>11</v>
      </c>
      <c r="E332" s="6">
        <v>5</v>
      </c>
      <c r="F332" s="6">
        <v>1409</v>
      </c>
      <c r="G332" s="6">
        <v>1077</v>
      </c>
      <c r="H332" s="6">
        <v>429</v>
      </c>
      <c r="I332" s="6">
        <v>648</v>
      </c>
      <c r="J332" s="6">
        <v>0</v>
      </c>
      <c r="K332" s="6">
        <v>3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648</v>
      </c>
      <c r="T332" s="6">
        <v>0</v>
      </c>
      <c r="U332" s="6">
        <v>0</v>
      </c>
      <c r="V332" s="6">
        <v>648</v>
      </c>
      <c r="W332" s="6">
        <v>10</v>
      </c>
      <c r="X332" s="6">
        <v>4</v>
      </c>
      <c r="Y332" s="6">
        <v>6</v>
      </c>
      <c r="Z332" s="6">
        <v>0</v>
      </c>
      <c r="AA332" s="6">
        <v>638</v>
      </c>
      <c r="AB332" s="6">
        <v>344</v>
      </c>
      <c r="AC332" s="6">
        <v>157</v>
      </c>
      <c r="AD332" s="6">
        <v>91</v>
      </c>
      <c r="AE332" s="6">
        <v>46</v>
      </c>
      <c r="AF332" s="6">
        <v>638</v>
      </c>
    </row>
    <row r="333" spans="1:32">
      <c r="A333" s="6" t="s">
        <v>5</v>
      </c>
      <c r="B333" s="6" t="s">
        <v>253</v>
      </c>
      <c r="C333" s="6" t="str">
        <f t="shared" si="31"/>
        <v>143805</v>
      </c>
      <c r="D333" s="6" t="s">
        <v>11</v>
      </c>
      <c r="E333" s="6">
        <v>6</v>
      </c>
      <c r="F333" s="6">
        <v>1175</v>
      </c>
      <c r="G333" s="6">
        <v>905</v>
      </c>
      <c r="H333" s="6">
        <v>404</v>
      </c>
      <c r="I333" s="6">
        <v>501</v>
      </c>
      <c r="J333" s="6">
        <v>0</v>
      </c>
      <c r="K333" s="6">
        <v>2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501</v>
      </c>
      <c r="T333" s="6">
        <v>0</v>
      </c>
      <c r="U333" s="6">
        <v>0</v>
      </c>
      <c r="V333" s="6">
        <v>501</v>
      </c>
      <c r="W333" s="6">
        <v>18</v>
      </c>
      <c r="X333" s="6">
        <v>4</v>
      </c>
      <c r="Y333" s="6">
        <v>14</v>
      </c>
      <c r="Z333" s="6">
        <v>0</v>
      </c>
      <c r="AA333" s="6">
        <v>483</v>
      </c>
      <c r="AB333" s="6">
        <v>249</v>
      </c>
      <c r="AC333" s="6">
        <v>153</v>
      </c>
      <c r="AD333" s="6">
        <v>70</v>
      </c>
      <c r="AE333" s="6">
        <v>11</v>
      </c>
      <c r="AF333" s="6">
        <v>483</v>
      </c>
    </row>
    <row r="334" spans="1:32">
      <c r="A334" s="6" t="s">
        <v>5</v>
      </c>
      <c r="B334" s="6" t="s">
        <v>253</v>
      </c>
      <c r="C334" s="6" t="str">
        <f t="shared" si="31"/>
        <v>143805</v>
      </c>
      <c r="D334" s="6" t="s">
        <v>256</v>
      </c>
      <c r="E334" s="6">
        <v>7</v>
      </c>
      <c r="F334" s="6">
        <v>476</v>
      </c>
      <c r="G334" s="6">
        <v>364</v>
      </c>
      <c r="H334" s="6">
        <v>188</v>
      </c>
      <c r="I334" s="6">
        <v>176</v>
      </c>
      <c r="J334" s="6">
        <v>0</v>
      </c>
      <c r="K334" s="6">
        <v>1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176</v>
      </c>
      <c r="T334" s="6">
        <v>0</v>
      </c>
      <c r="U334" s="6">
        <v>0</v>
      </c>
      <c r="V334" s="6">
        <v>176</v>
      </c>
      <c r="W334" s="6">
        <v>5</v>
      </c>
      <c r="X334" s="6">
        <v>0</v>
      </c>
      <c r="Y334" s="6">
        <v>5</v>
      </c>
      <c r="Z334" s="6">
        <v>0</v>
      </c>
      <c r="AA334" s="6">
        <v>171</v>
      </c>
      <c r="AB334" s="6">
        <v>62</v>
      </c>
      <c r="AC334" s="6">
        <v>45</v>
      </c>
      <c r="AD334" s="6">
        <v>53</v>
      </c>
      <c r="AE334" s="6">
        <v>11</v>
      </c>
      <c r="AF334" s="6">
        <v>171</v>
      </c>
    </row>
    <row r="335" spans="1:32">
      <c r="A335" s="6" t="s">
        <v>5</v>
      </c>
      <c r="B335" s="6" t="s">
        <v>253</v>
      </c>
      <c r="C335" s="6" t="str">
        <f t="shared" si="31"/>
        <v>143805</v>
      </c>
      <c r="D335" s="6" t="s">
        <v>11</v>
      </c>
      <c r="E335" s="6">
        <v>8</v>
      </c>
      <c r="F335" s="6">
        <v>836</v>
      </c>
      <c r="G335" s="6">
        <v>641</v>
      </c>
      <c r="H335" s="6">
        <v>240</v>
      </c>
      <c r="I335" s="6">
        <v>401</v>
      </c>
      <c r="J335" s="6">
        <v>0</v>
      </c>
      <c r="K335" s="6">
        <v>2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401</v>
      </c>
      <c r="T335" s="6">
        <v>0</v>
      </c>
      <c r="U335" s="6">
        <v>0</v>
      </c>
      <c r="V335" s="6">
        <v>401</v>
      </c>
      <c r="W335" s="6">
        <v>12</v>
      </c>
      <c r="X335" s="6">
        <v>5</v>
      </c>
      <c r="Y335" s="6">
        <v>7</v>
      </c>
      <c r="Z335" s="6">
        <v>0</v>
      </c>
      <c r="AA335" s="6">
        <v>389</v>
      </c>
      <c r="AB335" s="6">
        <v>133</v>
      </c>
      <c r="AC335" s="6">
        <v>101</v>
      </c>
      <c r="AD335" s="6">
        <v>111</v>
      </c>
      <c r="AE335" s="6">
        <v>44</v>
      </c>
      <c r="AF335" s="6">
        <v>389</v>
      </c>
    </row>
    <row r="336" spans="1:32">
      <c r="A336" s="6" t="s">
        <v>5</v>
      </c>
      <c r="B336" s="6" t="s">
        <v>253</v>
      </c>
      <c r="C336" s="6" t="str">
        <f t="shared" si="31"/>
        <v>143805</v>
      </c>
      <c r="D336" s="6" t="s">
        <v>70</v>
      </c>
      <c r="E336" s="6">
        <v>9</v>
      </c>
      <c r="F336" s="6">
        <v>1136</v>
      </c>
      <c r="G336" s="6">
        <v>867</v>
      </c>
      <c r="H336" s="6">
        <v>318</v>
      </c>
      <c r="I336" s="6">
        <v>549</v>
      </c>
      <c r="J336" s="6">
        <v>2</v>
      </c>
      <c r="K336" s="6">
        <v>6</v>
      </c>
      <c r="L336" s="6">
        <v>1</v>
      </c>
      <c r="M336" s="6">
        <v>1</v>
      </c>
      <c r="N336" s="6">
        <v>0</v>
      </c>
      <c r="O336" s="6">
        <v>0</v>
      </c>
      <c r="P336" s="6">
        <v>0</v>
      </c>
      <c r="Q336" s="6">
        <v>0</v>
      </c>
      <c r="R336" s="6">
        <v>1</v>
      </c>
      <c r="S336" s="6">
        <v>550</v>
      </c>
      <c r="T336" s="6">
        <v>1</v>
      </c>
      <c r="U336" s="6">
        <v>0</v>
      </c>
      <c r="V336" s="6">
        <v>550</v>
      </c>
      <c r="W336" s="6">
        <v>8</v>
      </c>
      <c r="X336" s="6">
        <v>0</v>
      </c>
      <c r="Y336" s="6">
        <v>8</v>
      </c>
      <c r="Z336" s="6">
        <v>0</v>
      </c>
      <c r="AA336" s="6">
        <v>542</v>
      </c>
      <c r="AB336" s="6">
        <v>230</v>
      </c>
      <c r="AC336" s="6">
        <v>171</v>
      </c>
      <c r="AD336" s="6">
        <v>95</v>
      </c>
      <c r="AE336" s="6">
        <v>46</v>
      </c>
      <c r="AF336" s="6">
        <v>542</v>
      </c>
    </row>
    <row r="337" spans="1:32">
      <c r="A337" s="6" t="s">
        <v>5</v>
      </c>
      <c r="B337" s="6" t="s">
        <v>257</v>
      </c>
      <c r="C337" s="6" t="str">
        <f t="shared" ref="C337:C368" si="32">"146201"</f>
        <v>146201</v>
      </c>
      <c r="D337" s="6" t="s">
        <v>258</v>
      </c>
      <c r="E337" s="6">
        <v>1</v>
      </c>
      <c r="F337" s="6">
        <v>1247</v>
      </c>
      <c r="G337" s="6">
        <v>950</v>
      </c>
      <c r="H337" s="6">
        <v>198</v>
      </c>
      <c r="I337" s="6">
        <v>752</v>
      </c>
      <c r="J337" s="6">
        <v>0</v>
      </c>
      <c r="K337" s="6">
        <v>1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752</v>
      </c>
      <c r="T337" s="6">
        <v>0</v>
      </c>
      <c r="U337" s="6">
        <v>0</v>
      </c>
      <c r="V337" s="6">
        <v>752</v>
      </c>
      <c r="W337" s="6">
        <v>38</v>
      </c>
      <c r="X337" s="6">
        <v>8</v>
      </c>
      <c r="Y337" s="6">
        <v>30</v>
      </c>
      <c r="Z337" s="6">
        <v>0</v>
      </c>
      <c r="AA337" s="6">
        <v>714</v>
      </c>
      <c r="AB337" s="6">
        <v>258</v>
      </c>
      <c r="AC337" s="6">
        <v>275</v>
      </c>
      <c r="AD337" s="6">
        <v>74</v>
      </c>
      <c r="AE337" s="6">
        <v>107</v>
      </c>
      <c r="AF337" s="6">
        <v>714</v>
      </c>
    </row>
    <row r="338" spans="1:32">
      <c r="A338" s="6" t="s">
        <v>5</v>
      </c>
      <c r="B338" s="6" t="s">
        <v>257</v>
      </c>
      <c r="C338" s="6" t="str">
        <f t="shared" si="32"/>
        <v>146201</v>
      </c>
      <c r="D338" s="6" t="s">
        <v>259</v>
      </c>
      <c r="E338" s="6">
        <v>2</v>
      </c>
      <c r="F338" s="6">
        <v>863</v>
      </c>
      <c r="G338" s="6">
        <v>651</v>
      </c>
      <c r="H338" s="6">
        <v>266</v>
      </c>
      <c r="I338" s="6">
        <v>385</v>
      </c>
      <c r="J338" s="6">
        <v>0</v>
      </c>
      <c r="K338" s="6">
        <v>3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384</v>
      </c>
      <c r="T338" s="6">
        <v>0</v>
      </c>
      <c r="U338" s="6">
        <v>0</v>
      </c>
      <c r="V338" s="6">
        <v>384</v>
      </c>
      <c r="W338" s="6">
        <v>9</v>
      </c>
      <c r="X338" s="6">
        <v>3</v>
      </c>
      <c r="Y338" s="6">
        <v>6</v>
      </c>
      <c r="Z338" s="6">
        <v>0</v>
      </c>
      <c r="AA338" s="6">
        <v>375</v>
      </c>
      <c r="AB338" s="6">
        <v>209</v>
      </c>
      <c r="AC338" s="6">
        <v>85</v>
      </c>
      <c r="AD338" s="6">
        <v>21</v>
      </c>
      <c r="AE338" s="6">
        <v>60</v>
      </c>
      <c r="AF338" s="6">
        <v>375</v>
      </c>
    </row>
    <row r="339" spans="1:32">
      <c r="A339" s="6" t="s">
        <v>5</v>
      </c>
      <c r="B339" s="6" t="s">
        <v>257</v>
      </c>
      <c r="C339" s="6" t="str">
        <f t="shared" si="32"/>
        <v>146201</v>
      </c>
      <c r="D339" s="6" t="s">
        <v>260</v>
      </c>
      <c r="E339" s="6">
        <v>3</v>
      </c>
      <c r="F339" s="6">
        <v>1317</v>
      </c>
      <c r="G339" s="6">
        <v>999</v>
      </c>
      <c r="H339" s="6">
        <v>348</v>
      </c>
      <c r="I339" s="6">
        <v>651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651</v>
      </c>
      <c r="T339" s="6">
        <v>0</v>
      </c>
      <c r="U339" s="6">
        <v>0</v>
      </c>
      <c r="V339" s="6">
        <v>651</v>
      </c>
      <c r="W339" s="6">
        <v>19</v>
      </c>
      <c r="X339" s="6">
        <v>5</v>
      </c>
      <c r="Y339" s="6">
        <v>14</v>
      </c>
      <c r="Z339" s="6">
        <v>0</v>
      </c>
      <c r="AA339" s="6">
        <v>632</v>
      </c>
      <c r="AB339" s="6">
        <v>274</v>
      </c>
      <c r="AC339" s="6">
        <v>218</v>
      </c>
      <c r="AD339" s="6">
        <v>50</v>
      </c>
      <c r="AE339" s="6">
        <v>90</v>
      </c>
      <c r="AF339" s="6">
        <v>632</v>
      </c>
    </row>
    <row r="340" spans="1:32">
      <c r="A340" s="6" t="s">
        <v>5</v>
      </c>
      <c r="B340" s="6" t="s">
        <v>257</v>
      </c>
      <c r="C340" s="6" t="str">
        <f t="shared" si="32"/>
        <v>146201</v>
      </c>
      <c r="D340" s="6" t="s">
        <v>261</v>
      </c>
      <c r="E340" s="6">
        <v>4</v>
      </c>
      <c r="F340" s="6">
        <v>2168</v>
      </c>
      <c r="G340" s="6">
        <v>1653</v>
      </c>
      <c r="H340" s="6">
        <v>602</v>
      </c>
      <c r="I340" s="6">
        <v>1051</v>
      </c>
      <c r="J340" s="6">
        <v>0</v>
      </c>
      <c r="K340" s="6">
        <v>2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1051</v>
      </c>
      <c r="T340" s="6">
        <v>0</v>
      </c>
      <c r="U340" s="6">
        <v>0</v>
      </c>
      <c r="V340" s="6">
        <v>1051</v>
      </c>
      <c r="W340" s="6">
        <v>53</v>
      </c>
      <c r="X340" s="6">
        <v>9</v>
      </c>
      <c r="Y340" s="6">
        <v>44</v>
      </c>
      <c r="Z340" s="6">
        <v>0</v>
      </c>
      <c r="AA340" s="6">
        <v>998</v>
      </c>
      <c r="AB340" s="6">
        <v>447</v>
      </c>
      <c r="AC340" s="6">
        <v>268</v>
      </c>
      <c r="AD340" s="6">
        <v>108</v>
      </c>
      <c r="AE340" s="6">
        <v>175</v>
      </c>
      <c r="AF340" s="6">
        <v>998</v>
      </c>
    </row>
    <row r="341" spans="1:32">
      <c r="A341" s="6" t="s">
        <v>5</v>
      </c>
      <c r="B341" s="6" t="s">
        <v>257</v>
      </c>
      <c r="C341" s="6" t="str">
        <f t="shared" si="32"/>
        <v>146201</v>
      </c>
      <c r="D341" s="6" t="s">
        <v>262</v>
      </c>
      <c r="E341" s="6">
        <v>5</v>
      </c>
      <c r="F341" s="6">
        <v>1201</v>
      </c>
      <c r="G341" s="6">
        <v>903</v>
      </c>
      <c r="H341" s="6">
        <v>266</v>
      </c>
      <c r="I341" s="6">
        <v>637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637</v>
      </c>
      <c r="T341" s="6">
        <v>0</v>
      </c>
      <c r="U341" s="6">
        <v>0</v>
      </c>
      <c r="V341" s="6">
        <v>637</v>
      </c>
      <c r="W341" s="6">
        <v>20</v>
      </c>
      <c r="X341" s="6">
        <v>7</v>
      </c>
      <c r="Y341" s="6">
        <v>13</v>
      </c>
      <c r="Z341" s="6">
        <v>0</v>
      </c>
      <c r="AA341" s="6">
        <v>617</v>
      </c>
      <c r="AB341" s="6">
        <v>277</v>
      </c>
      <c r="AC341" s="6">
        <v>189</v>
      </c>
      <c r="AD341" s="6">
        <v>49</v>
      </c>
      <c r="AE341" s="6">
        <v>102</v>
      </c>
      <c r="AF341" s="6">
        <v>617</v>
      </c>
    </row>
    <row r="342" spans="1:32">
      <c r="A342" s="6" t="s">
        <v>5</v>
      </c>
      <c r="B342" s="6" t="s">
        <v>257</v>
      </c>
      <c r="C342" s="6" t="str">
        <f t="shared" si="32"/>
        <v>146201</v>
      </c>
      <c r="D342" s="6" t="s">
        <v>263</v>
      </c>
      <c r="E342" s="6">
        <v>6</v>
      </c>
      <c r="F342" s="6">
        <v>1348</v>
      </c>
      <c r="G342" s="6">
        <v>1010</v>
      </c>
      <c r="H342" s="6">
        <v>374</v>
      </c>
      <c r="I342" s="6">
        <v>636</v>
      </c>
      <c r="J342" s="6">
        <v>0</v>
      </c>
      <c r="K342" s="6">
        <v>4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635</v>
      </c>
      <c r="T342" s="6">
        <v>0</v>
      </c>
      <c r="U342" s="6">
        <v>0</v>
      </c>
      <c r="V342" s="6">
        <v>635</v>
      </c>
      <c r="W342" s="6">
        <v>15</v>
      </c>
      <c r="X342" s="6">
        <v>7</v>
      </c>
      <c r="Y342" s="6">
        <v>8</v>
      </c>
      <c r="Z342" s="6">
        <v>0</v>
      </c>
      <c r="AA342" s="6">
        <v>620</v>
      </c>
      <c r="AB342" s="6">
        <v>282</v>
      </c>
      <c r="AC342" s="6">
        <v>168</v>
      </c>
      <c r="AD342" s="6">
        <v>74</v>
      </c>
      <c r="AE342" s="6">
        <v>96</v>
      </c>
      <c r="AF342" s="6">
        <v>620</v>
      </c>
    </row>
    <row r="343" spans="1:32">
      <c r="A343" s="6" t="s">
        <v>5</v>
      </c>
      <c r="B343" s="6" t="s">
        <v>257</v>
      </c>
      <c r="C343" s="6" t="str">
        <f t="shared" si="32"/>
        <v>146201</v>
      </c>
      <c r="D343" s="6" t="s">
        <v>264</v>
      </c>
      <c r="E343" s="6">
        <v>7</v>
      </c>
      <c r="F343" s="6">
        <v>1469</v>
      </c>
      <c r="G343" s="6">
        <v>1120</v>
      </c>
      <c r="H343" s="6">
        <v>517</v>
      </c>
      <c r="I343" s="6">
        <v>603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603</v>
      </c>
      <c r="T343" s="6">
        <v>0</v>
      </c>
      <c r="U343" s="6">
        <v>0</v>
      </c>
      <c r="V343" s="6">
        <v>603</v>
      </c>
      <c r="W343" s="6">
        <v>22</v>
      </c>
      <c r="X343" s="6">
        <v>6</v>
      </c>
      <c r="Y343" s="6">
        <v>16</v>
      </c>
      <c r="Z343" s="6">
        <v>0</v>
      </c>
      <c r="AA343" s="6">
        <v>581</v>
      </c>
      <c r="AB343" s="6">
        <v>275</v>
      </c>
      <c r="AC343" s="6">
        <v>161</v>
      </c>
      <c r="AD343" s="6">
        <v>46</v>
      </c>
      <c r="AE343" s="6">
        <v>99</v>
      </c>
      <c r="AF343" s="6">
        <v>581</v>
      </c>
    </row>
    <row r="344" spans="1:32">
      <c r="A344" s="6" t="s">
        <v>5</v>
      </c>
      <c r="B344" s="6" t="s">
        <v>257</v>
      </c>
      <c r="C344" s="6" t="str">
        <f t="shared" si="32"/>
        <v>146201</v>
      </c>
      <c r="D344" s="6" t="s">
        <v>265</v>
      </c>
      <c r="E344" s="6">
        <v>8</v>
      </c>
      <c r="F344" s="6">
        <v>1766</v>
      </c>
      <c r="G344" s="6">
        <v>1340</v>
      </c>
      <c r="H344" s="6">
        <v>532</v>
      </c>
      <c r="I344" s="6">
        <v>808</v>
      </c>
      <c r="J344" s="6">
        <v>0</v>
      </c>
      <c r="K344" s="6">
        <v>1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807</v>
      </c>
      <c r="T344" s="6">
        <v>0</v>
      </c>
      <c r="U344" s="6">
        <v>0</v>
      </c>
      <c r="V344" s="6">
        <v>807</v>
      </c>
      <c r="W344" s="6">
        <v>33</v>
      </c>
      <c r="X344" s="6">
        <v>4</v>
      </c>
      <c r="Y344" s="6">
        <v>29</v>
      </c>
      <c r="Z344" s="6">
        <v>0</v>
      </c>
      <c r="AA344" s="6">
        <v>774</v>
      </c>
      <c r="AB344" s="6">
        <v>322</v>
      </c>
      <c r="AC344" s="6">
        <v>252</v>
      </c>
      <c r="AD344" s="6">
        <v>61</v>
      </c>
      <c r="AE344" s="6">
        <v>139</v>
      </c>
      <c r="AF344" s="6">
        <v>774</v>
      </c>
    </row>
    <row r="345" spans="1:32">
      <c r="A345" s="6" t="s">
        <v>5</v>
      </c>
      <c r="B345" s="6" t="s">
        <v>257</v>
      </c>
      <c r="C345" s="6" t="str">
        <f t="shared" si="32"/>
        <v>146201</v>
      </c>
      <c r="D345" s="6" t="s">
        <v>266</v>
      </c>
      <c r="E345" s="6">
        <v>9</v>
      </c>
      <c r="F345" s="6">
        <v>1096</v>
      </c>
      <c r="G345" s="6">
        <v>833</v>
      </c>
      <c r="H345" s="6">
        <v>387</v>
      </c>
      <c r="I345" s="6">
        <v>446</v>
      </c>
      <c r="J345" s="6">
        <v>1</v>
      </c>
      <c r="K345" s="6">
        <v>1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446</v>
      </c>
      <c r="T345" s="6">
        <v>0</v>
      </c>
      <c r="U345" s="6">
        <v>0</v>
      </c>
      <c r="V345" s="6">
        <v>446</v>
      </c>
      <c r="W345" s="6">
        <v>19</v>
      </c>
      <c r="X345" s="6">
        <v>2</v>
      </c>
      <c r="Y345" s="6">
        <v>17</v>
      </c>
      <c r="Z345" s="6">
        <v>0</v>
      </c>
      <c r="AA345" s="6">
        <v>427</v>
      </c>
      <c r="AB345" s="6">
        <v>154</v>
      </c>
      <c r="AC345" s="6">
        <v>143</v>
      </c>
      <c r="AD345" s="6">
        <v>55</v>
      </c>
      <c r="AE345" s="6">
        <v>75</v>
      </c>
      <c r="AF345" s="6">
        <v>427</v>
      </c>
    </row>
    <row r="346" spans="1:32">
      <c r="A346" s="6" t="s">
        <v>5</v>
      </c>
      <c r="B346" s="6" t="s">
        <v>257</v>
      </c>
      <c r="C346" s="6" t="str">
        <f t="shared" si="32"/>
        <v>146201</v>
      </c>
      <c r="D346" s="6" t="s">
        <v>265</v>
      </c>
      <c r="E346" s="6">
        <v>10</v>
      </c>
      <c r="F346" s="6">
        <v>691</v>
      </c>
      <c r="G346" s="6">
        <v>535</v>
      </c>
      <c r="H346" s="6">
        <v>194</v>
      </c>
      <c r="I346" s="6">
        <v>341</v>
      </c>
      <c r="J346" s="6">
        <v>0</v>
      </c>
      <c r="K346" s="6">
        <v>2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341</v>
      </c>
      <c r="T346" s="6">
        <v>0</v>
      </c>
      <c r="U346" s="6">
        <v>0</v>
      </c>
      <c r="V346" s="6">
        <v>341</v>
      </c>
      <c r="W346" s="6">
        <v>16</v>
      </c>
      <c r="X346" s="6">
        <v>8</v>
      </c>
      <c r="Y346" s="6">
        <v>8</v>
      </c>
      <c r="Z346" s="6">
        <v>0</v>
      </c>
      <c r="AA346" s="6">
        <v>325</v>
      </c>
      <c r="AB346" s="6">
        <v>121</v>
      </c>
      <c r="AC346" s="6">
        <v>105</v>
      </c>
      <c r="AD346" s="6">
        <v>34</v>
      </c>
      <c r="AE346" s="6">
        <v>65</v>
      </c>
      <c r="AF346" s="6">
        <v>325</v>
      </c>
    </row>
    <row r="347" spans="1:32">
      <c r="A347" s="6" t="s">
        <v>5</v>
      </c>
      <c r="B347" s="6" t="s">
        <v>257</v>
      </c>
      <c r="C347" s="6" t="str">
        <f t="shared" si="32"/>
        <v>146201</v>
      </c>
      <c r="D347" s="6" t="s">
        <v>267</v>
      </c>
      <c r="E347" s="6">
        <v>11</v>
      </c>
      <c r="F347" s="6">
        <v>1232</v>
      </c>
      <c r="G347" s="6">
        <v>943</v>
      </c>
      <c r="H347" s="6">
        <v>405</v>
      </c>
      <c r="I347" s="6">
        <v>538</v>
      </c>
      <c r="J347" s="6">
        <v>0</v>
      </c>
      <c r="K347" s="6">
        <v>2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538</v>
      </c>
      <c r="T347" s="6">
        <v>0</v>
      </c>
      <c r="U347" s="6">
        <v>0</v>
      </c>
      <c r="V347" s="6">
        <v>538</v>
      </c>
      <c r="W347" s="6">
        <v>23</v>
      </c>
      <c r="X347" s="6">
        <v>13</v>
      </c>
      <c r="Y347" s="6">
        <v>10</v>
      </c>
      <c r="Z347" s="6">
        <v>0</v>
      </c>
      <c r="AA347" s="6">
        <v>515</v>
      </c>
      <c r="AB347" s="6">
        <v>215</v>
      </c>
      <c r="AC347" s="6">
        <v>153</v>
      </c>
      <c r="AD347" s="6">
        <v>51</v>
      </c>
      <c r="AE347" s="6">
        <v>96</v>
      </c>
      <c r="AF347" s="6">
        <v>515</v>
      </c>
    </row>
    <row r="348" spans="1:32">
      <c r="A348" s="6" t="s">
        <v>5</v>
      </c>
      <c r="B348" s="6" t="s">
        <v>257</v>
      </c>
      <c r="C348" s="6" t="str">
        <f t="shared" si="32"/>
        <v>146201</v>
      </c>
      <c r="D348" s="6" t="s">
        <v>268</v>
      </c>
      <c r="E348" s="6">
        <v>12</v>
      </c>
      <c r="F348" s="6">
        <v>988</v>
      </c>
      <c r="G348" s="6">
        <v>743</v>
      </c>
      <c r="H348" s="6">
        <v>219</v>
      </c>
      <c r="I348" s="6">
        <v>524</v>
      </c>
      <c r="J348" s="6">
        <v>1</v>
      </c>
      <c r="K348" s="6">
        <v>10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524</v>
      </c>
      <c r="T348" s="6">
        <v>0</v>
      </c>
      <c r="U348" s="6">
        <v>0</v>
      </c>
      <c r="V348" s="6">
        <v>524</v>
      </c>
      <c r="W348" s="6">
        <v>17</v>
      </c>
      <c r="X348" s="6">
        <v>2</v>
      </c>
      <c r="Y348" s="6">
        <v>6</v>
      </c>
      <c r="Z348" s="6">
        <v>0</v>
      </c>
      <c r="AA348" s="6">
        <v>507</v>
      </c>
      <c r="AB348" s="6">
        <v>263</v>
      </c>
      <c r="AC348" s="6">
        <v>131</v>
      </c>
      <c r="AD348" s="6">
        <v>41</v>
      </c>
      <c r="AE348" s="6">
        <v>72</v>
      </c>
      <c r="AF348" s="6">
        <v>507</v>
      </c>
    </row>
    <row r="349" spans="1:32">
      <c r="A349" s="6" t="s">
        <v>5</v>
      </c>
      <c r="B349" s="6" t="s">
        <v>257</v>
      </c>
      <c r="C349" s="6" t="str">
        <f t="shared" si="32"/>
        <v>146201</v>
      </c>
      <c r="D349" s="6" t="s">
        <v>67</v>
      </c>
      <c r="E349" s="6">
        <v>13</v>
      </c>
      <c r="F349" s="6">
        <v>1593</v>
      </c>
      <c r="G349" s="6">
        <v>1204</v>
      </c>
      <c r="H349" s="6">
        <v>270</v>
      </c>
      <c r="I349" s="6">
        <v>935</v>
      </c>
      <c r="J349" s="6">
        <v>0</v>
      </c>
      <c r="K349" s="6">
        <v>7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935</v>
      </c>
      <c r="T349" s="6">
        <v>0</v>
      </c>
      <c r="U349" s="6">
        <v>0</v>
      </c>
      <c r="V349" s="6">
        <v>935</v>
      </c>
      <c r="W349" s="6">
        <v>28</v>
      </c>
      <c r="X349" s="6">
        <v>4</v>
      </c>
      <c r="Y349" s="6">
        <v>24</v>
      </c>
      <c r="Z349" s="6">
        <v>0</v>
      </c>
      <c r="AA349" s="6">
        <v>907</v>
      </c>
      <c r="AB349" s="6">
        <v>408</v>
      </c>
      <c r="AC349" s="6">
        <v>304</v>
      </c>
      <c r="AD349" s="6">
        <v>59</v>
      </c>
      <c r="AE349" s="6">
        <v>136</v>
      </c>
      <c r="AF349" s="6">
        <v>907</v>
      </c>
    </row>
    <row r="350" spans="1:32">
      <c r="A350" s="6" t="s">
        <v>5</v>
      </c>
      <c r="B350" s="6" t="s">
        <v>257</v>
      </c>
      <c r="C350" s="6" t="str">
        <f t="shared" si="32"/>
        <v>146201</v>
      </c>
      <c r="D350" s="6" t="s">
        <v>269</v>
      </c>
      <c r="E350" s="6">
        <v>14</v>
      </c>
      <c r="F350" s="6">
        <v>1715</v>
      </c>
      <c r="G350" s="6">
        <v>1299</v>
      </c>
      <c r="H350" s="6">
        <v>350</v>
      </c>
      <c r="I350" s="6">
        <v>949</v>
      </c>
      <c r="J350" s="6">
        <v>1</v>
      </c>
      <c r="K350" s="6">
        <v>1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949</v>
      </c>
      <c r="T350" s="6">
        <v>0</v>
      </c>
      <c r="U350" s="6">
        <v>0</v>
      </c>
      <c r="V350" s="6">
        <v>949</v>
      </c>
      <c r="W350" s="6">
        <v>30</v>
      </c>
      <c r="X350" s="6">
        <v>9</v>
      </c>
      <c r="Y350" s="6">
        <v>21</v>
      </c>
      <c r="Z350" s="6">
        <v>0</v>
      </c>
      <c r="AA350" s="6">
        <v>919</v>
      </c>
      <c r="AB350" s="6">
        <v>404</v>
      </c>
      <c r="AC350" s="6">
        <v>268</v>
      </c>
      <c r="AD350" s="6">
        <v>70</v>
      </c>
      <c r="AE350" s="6">
        <v>177</v>
      </c>
      <c r="AF350" s="6">
        <v>919</v>
      </c>
    </row>
    <row r="351" spans="1:32">
      <c r="A351" s="6" t="s">
        <v>5</v>
      </c>
      <c r="B351" s="6" t="s">
        <v>257</v>
      </c>
      <c r="C351" s="6" t="str">
        <f t="shared" si="32"/>
        <v>146201</v>
      </c>
      <c r="D351" s="6" t="s">
        <v>270</v>
      </c>
      <c r="E351" s="6">
        <v>15</v>
      </c>
      <c r="F351" s="6">
        <v>1546</v>
      </c>
      <c r="G351" s="6">
        <v>1168</v>
      </c>
      <c r="H351" s="6">
        <v>291</v>
      </c>
      <c r="I351" s="6">
        <v>877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877</v>
      </c>
      <c r="T351" s="6">
        <v>0</v>
      </c>
      <c r="U351" s="6">
        <v>0</v>
      </c>
      <c r="V351" s="6">
        <v>877</v>
      </c>
      <c r="W351" s="6">
        <v>27</v>
      </c>
      <c r="X351" s="6">
        <v>15</v>
      </c>
      <c r="Y351" s="6">
        <v>12</v>
      </c>
      <c r="Z351" s="6">
        <v>0</v>
      </c>
      <c r="AA351" s="6">
        <v>850</v>
      </c>
      <c r="AB351" s="6">
        <v>352</v>
      </c>
      <c r="AC351" s="6">
        <v>268</v>
      </c>
      <c r="AD351" s="6">
        <v>68</v>
      </c>
      <c r="AE351" s="6">
        <v>162</v>
      </c>
      <c r="AF351" s="6">
        <v>850</v>
      </c>
    </row>
    <row r="352" spans="1:32">
      <c r="A352" s="6" t="s">
        <v>5</v>
      </c>
      <c r="B352" s="6" t="s">
        <v>257</v>
      </c>
      <c r="C352" s="6" t="str">
        <f t="shared" si="32"/>
        <v>146201</v>
      </c>
      <c r="D352" s="6" t="s">
        <v>271</v>
      </c>
      <c r="E352" s="6">
        <v>16</v>
      </c>
      <c r="F352" s="6">
        <v>1477</v>
      </c>
      <c r="G352" s="6">
        <v>1108</v>
      </c>
      <c r="H352" s="6">
        <v>212</v>
      </c>
      <c r="I352" s="6">
        <v>896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895</v>
      </c>
      <c r="T352" s="6">
        <v>0</v>
      </c>
      <c r="U352" s="6">
        <v>0</v>
      </c>
      <c r="V352" s="6">
        <v>895</v>
      </c>
      <c r="W352" s="6">
        <v>30</v>
      </c>
      <c r="X352" s="6">
        <v>5</v>
      </c>
      <c r="Y352" s="6">
        <v>25</v>
      </c>
      <c r="Z352" s="6">
        <v>0</v>
      </c>
      <c r="AA352" s="6">
        <v>865</v>
      </c>
      <c r="AB352" s="6">
        <v>395</v>
      </c>
      <c r="AC352" s="6">
        <v>273</v>
      </c>
      <c r="AD352" s="6">
        <v>50</v>
      </c>
      <c r="AE352" s="6">
        <v>147</v>
      </c>
      <c r="AF352" s="6">
        <v>865</v>
      </c>
    </row>
    <row r="353" spans="1:32">
      <c r="A353" s="6" t="s">
        <v>5</v>
      </c>
      <c r="B353" s="6" t="s">
        <v>257</v>
      </c>
      <c r="C353" s="6" t="str">
        <f t="shared" si="32"/>
        <v>146201</v>
      </c>
      <c r="D353" s="6" t="s">
        <v>272</v>
      </c>
      <c r="E353" s="6">
        <v>17</v>
      </c>
      <c r="F353" s="6">
        <v>1609</v>
      </c>
      <c r="G353" s="6">
        <v>1228</v>
      </c>
      <c r="H353" s="6">
        <v>322</v>
      </c>
      <c r="I353" s="6">
        <v>906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906</v>
      </c>
      <c r="T353" s="6">
        <v>0</v>
      </c>
      <c r="U353" s="6">
        <v>0</v>
      </c>
      <c r="V353" s="6">
        <v>906</v>
      </c>
      <c r="W353" s="6">
        <v>38</v>
      </c>
      <c r="X353" s="6">
        <v>7</v>
      </c>
      <c r="Y353" s="6">
        <v>31</v>
      </c>
      <c r="Z353" s="6">
        <v>0</v>
      </c>
      <c r="AA353" s="6">
        <v>868</v>
      </c>
      <c r="AB353" s="6">
        <v>336</v>
      </c>
      <c r="AC353" s="6">
        <v>289</v>
      </c>
      <c r="AD353" s="6">
        <v>60</v>
      </c>
      <c r="AE353" s="6">
        <v>183</v>
      </c>
      <c r="AF353" s="6">
        <v>868</v>
      </c>
    </row>
    <row r="354" spans="1:32">
      <c r="A354" s="6" t="s">
        <v>5</v>
      </c>
      <c r="B354" s="6" t="s">
        <v>257</v>
      </c>
      <c r="C354" s="6" t="str">
        <f t="shared" si="32"/>
        <v>146201</v>
      </c>
      <c r="D354" s="6" t="s">
        <v>273</v>
      </c>
      <c r="E354" s="6">
        <v>18</v>
      </c>
      <c r="F354" s="6">
        <v>1291</v>
      </c>
      <c r="G354" s="6">
        <v>968</v>
      </c>
      <c r="H354" s="6">
        <v>285</v>
      </c>
      <c r="I354" s="6">
        <v>683</v>
      </c>
      <c r="J354" s="6">
        <v>0</v>
      </c>
      <c r="K354" s="6">
        <v>1</v>
      </c>
      <c r="L354" s="6">
        <v>25</v>
      </c>
      <c r="M354" s="6">
        <v>23</v>
      </c>
      <c r="N354" s="6">
        <v>1</v>
      </c>
      <c r="O354" s="6">
        <v>1</v>
      </c>
      <c r="P354" s="6">
        <v>0</v>
      </c>
      <c r="Q354" s="6">
        <v>0</v>
      </c>
      <c r="R354" s="6">
        <v>21</v>
      </c>
      <c r="S354" s="6">
        <v>704</v>
      </c>
      <c r="T354" s="6">
        <v>21</v>
      </c>
      <c r="U354" s="6">
        <v>0</v>
      </c>
      <c r="V354" s="6">
        <v>704</v>
      </c>
      <c r="W354" s="6">
        <v>19</v>
      </c>
      <c r="X354" s="6">
        <v>4</v>
      </c>
      <c r="Y354" s="6">
        <v>15</v>
      </c>
      <c r="Z354" s="6">
        <v>0</v>
      </c>
      <c r="AA354" s="6">
        <v>685</v>
      </c>
      <c r="AB354" s="6">
        <v>301</v>
      </c>
      <c r="AC354" s="6">
        <v>214</v>
      </c>
      <c r="AD354" s="6">
        <v>52</v>
      </c>
      <c r="AE354" s="6">
        <v>118</v>
      </c>
      <c r="AF354" s="6">
        <v>685</v>
      </c>
    </row>
    <row r="355" spans="1:32">
      <c r="A355" s="6" t="s">
        <v>5</v>
      </c>
      <c r="B355" s="6" t="s">
        <v>257</v>
      </c>
      <c r="C355" s="6" t="str">
        <f t="shared" si="32"/>
        <v>146201</v>
      </c>
      <c r="D355" s="6" t="s">
        <v>274</v>
      </c>
      <c r="E355" s="6">
        <v>19</v>
      </c>
      <c r="F355" s="6">
        <v>543</v>
      </c>
      <c r="G355" s="6">
        <v>420</v>
      </c>
      <c r="H355" s="6">
        <v>133</v>
      </c>
      <c r="I355" s="6">
        <v>287</v>
      </c>
      <c r="J355" s="6">
        <v>0</v>
      </c>
      <c r="K355" s="6">
        <v>1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287</v>
      </c>
      <c r="T355" s="6">
        <v>0</v>
      </c>
      <c r="U355" s="6">
        <v>0</v>
      </c>
      <c r="V355" s="6">
        <v>287</v>
      </c>
      <c r="W355" s="6">
        <v>9</v>
      </c>
      <c r="X355" s="6">
        <v>9</v>
      </c>
      <c r="Y355" s="6">
        <v>0</v>
      </c>
      <c r="Z355" s="6">
        <v>0</v>
      </c>
      <c r="AA355" s="6">
        <v>278</v>
      </c>
      <c r="AB355" s="6">
        <v>118</v>
      </c>
      <c r="AC355" s="6">
        <v>80</v>
      </c>
      <c r="AD355" s="6">
        <v>22</v>
      </c>
      <c r="AE355" s="6">
        <v>58</v>
      </c>
      <c r="AF355" s="6">
        <v>278</v>
      </c>
    </row>
    <row r="356" spans="1:32">
      <c r="A356" s="6" t="s">
        <v>5</v>
      </c>
      <c r="B356" s="6" t="s">
        <v>257</v>
      </c>
      <c r="C356" s="6" t="str">
        <f t="shared" si="32"/>
        <v>146201</v>
      </c>
      <c r="D356" s="6" t="s">
        <v>275</v>
      </c>
      <c r="E356" s="6">
        <v>20</v>
      </c>
      <c r="F356" s="6">
        <v>1174</v>
      </c>
      <c r="G356" s="6">
        <v>868</v>
      </c>
      <c r="H356" s="6">
        <v>188</v>
      </c>
      <c r="I356" s="6">
        <v>680</v>
      </c>
      <c r="J356" s="6">
        <v>0</v>
      </c>
      <c r="K356" s="6">
        <v>4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680</v>
      </c>
      <c r="T356" s="6">
        <v>0</v>
      </c>
      <c r="U356" s="6">
        <v>0</v>
      </c>
      <c r="V356" s="6">
        <v>680</v>
      </c>
      <c r="W356" s="6">
        <v>21</v>
      </c>
      <c r="X356" s="6">
        <v>11</v>
      </c>
      <c r="Y356" s="6">
        <v>10</v>
      </c>
      <c r="Z356" s="6">
        <v>0</v>
      </c>
      <c r="AA356" s="6">
        <v>659</v>
      </c>
      <c r="AB356" s="6">
        <v>272</v>
      </c>
      <c r="AC356" s="6">
        <v>205</v>
      </c>
      <c r="AD356" s="6">
        <v>44</v>
      </c>
      <c r="AE356" s="6">
        <v>138</v>
      </c>
      <c r="AF356" s="6">
        <v>659</v>
      </c>
    </row>
    <row r="357" spans="1:32">
      <c r="A357" s="6" t="s">
        <v>5</v>
      </c>
      <c r="B357" s="6" t="s">
        <v>257</v>
      </c>
      <c r="C357" s="6" t="str">
        <f t="shared" si="32"/>
        <v>146201</v>
      </c>
      <c r="D357" s="6" t="s">
        <v>276</v>
      </c>
      <c r="E357" s="6">
        <v>21</v>
      </c>
      <c r="F357" s="6">
        <v>1208</v>
      </c>
      <c r="G357" s="6">
        <v>918</v>
      </c>
      <c r="H357" s="6">
        <v>250</v>
      </c>
      <c r="I357" s="6">
        <v>668</v>
      </c>
      <c r="J357" s="6">
        <v>0</v>
      </c>
      <c r="K357" s="6">
        <v>2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668</v>
      </c>
      <c r="T357" s="6">
        <v>0</v>
      </c>
      <c r="U357" s="6">
        <v>0</v>
      </c>
      <c r="V357" s="6">
        <v>668</v>
      </c>
      <c r="W357" s="6">
        <v>26</v>
      </c>
      <c r="X357" s="6">
        <v>7</v>
      </c>
      <c r="Y357" s="6">
        <v>19</v>
      </c>
      <c r="Z357" s="6">
        <v>0</v>
      </c>
      <c r="AA357" s="6">
        <v>642</v>
      </c>
      <c r="AB357" s="6">
        <v>306</v>
      </c>
      <c r="AC357" s="6">
        <v>189</v>
      </c>
      <c r="AD357" s="6">
        <v>46</v>
      </c>
      <c r="AE357" s="6">
        <v>101</v>
      </c>
      <c r="AF357" s="6">
        <v>642</v>
      </c>
    </row>
    <row r="358" spans="1:32">
      <c r="A358" s="6" t="s">
        <v>5</v>
      </c>
      <c r="B358" s="6" t="s">
        <v>257</v>
      </c>
      <c r="C358" s="6" t="str">
        <f t="shared" si="32"/>
        <v>146201</v>
      </c>
      <c r="D358" s="6" t="s">
        <v>277</v>
      </c>
      <c r="E358" s="6">
        <v>22</v>
      </c>
      <c r="F358" s="6">
        <v>1640</v>
      </c>
      <c r="G358" s="6">
        <v>1234</v>
      </c>
      <c r="H358" s="6">
        <v>299</v>
      </c>
      <c r="I358" s="6">
        <v>935</v>
      </c>
      <c r="J358" s="6">
        <v>1</v>
      </c>
      <c r="K358" s="6">
        <v>2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935</v>
      </c>
      <c r="T358" s="6">
        <v>0</v>
      </c>
      <c r="U358" s="6">
        <v>0</v>
      </c>
      <c r="V358" s="6">
        <v>935</v>
      </c>
      <c r="W358" s="6">
        <v>36</v>
      </c>
      <c r="X358" s="6">
        <v>3</v>
      </c>
      <c r="Y358" s="6">
        <v>33</v>
      </c>
      <c r="Z358" s="6">
        <v>0</v>
      </c>
      <c r="AA358" s="6">
        <v>899</v>
      </c>
      <c r="AB358" s="6">
        <v>368</v>
      </c>
      <c r="AC358" s="6">
        <v>291</v>
      </c>
      <c r="AD358" s="6">
        <v>65</v>
      </c>
      <c r="AE358" s="6">
        <v>175</v>
      </c>
      <c r="AF358" s="6">
        <v>899</v>
      </c>
    </row>
    <row r="359" spans="1:32">
      <c r="A359" s="6" t="s">
        <v>5</v>
      </c>
      <c r="B359" s="6" t="s">
        <v>257</v>
      </c>
      <c r="C359" s="6" t="str">
        <f t="shared" si="32"/>
        <v>146201</v>
      </c>
      <c r="D359" s="6" t="s">
        <v>278</v>
      </c>
      <c r="E359" s="6">
        <v>23</v>
      </c>
      <c r="F359" s="6">
        <v>246</v>
      </c>
      <c r="G359" s="6">
        <v>190</v>
      </c>
      <c r="H359" s="6">
        <v>55</v>
      </c>
      <c r="I359" s="6">
        <v>135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135</v>
      </c>
      <c r="T359" s="6">
        <v>0</v>
      </c>
      <c r="U359" s="6">
        <v>0</v>
      </c>
      <c r="V359" s="6">
        <v>135</v>
      </c>
      <c r="W359" s="6">
        <v>5</v>
      </c>
      <c r="X359" s="6">
        <v>1</v>
      </c>
      <c r="Y359" s="6">
        <v>4</v>
      </c>
      <c r="Z359" s="6">
        <v>0</v>
      </c>
      <c r="AA359" s="6">
        <v>130</v>
      </c>
      <c r="AB359" s="6">
        <v>57</v>
      </c>
      <c r="AC359" s="6">
        <v>53</v>
      </c>
      <c r="AD359" s="6">
        <v>12</v>
      </c>
      <c r="AE359" s="6">
        <v>8</v>
      </c>
      <c r="AF359" s="6">
        <v>130</v>
      </c>
    </row>
    <row r="360" spans="1:32">
      <c r="A360" s="6" t="s">
        <v>5</v>
      </c>
      <c r="B360" s="6" t="s">
        <v>257</v>
      </c>
      <c r="C360" s="6" t="str">
        <f t="shared" si="32"/>
        <v>146201</v>
      </c>
      <c r="D360" s="6" t="s">
        <v>279</v>
      </c>
      <c r="E360" s="6">
        <v>24</v>
      </c>
      <c r="F360" s="6">
        <v>1065</v>
      </c>
      <c r="G360" s="6">
        <v>826</v>
      </c>
      <c r="H360" s="6">
        <v>392</v>
      </c>
      <c r="I360" s="6">
        <v>434</v>
      </c>
      <c r="J360" s="6">
        <v>0</v>
      </c>
      <c r="K360" s="6">
        <v>1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434</v>
      </c>
      <c r="T360" s="6">
        <v>0</v>
      </c>
      <c r="U360" s="6">
        <v>0</v>
      </c>
      <c r="V360" s="6">
        <v>434</v>
      </c>
      <c r="W360" s="6">
        <v>15</v>
      </c>
      <c r="X360" s="6">
        <v>5</v>
      </c>
      <c r="Y360" s="6">
        <v>10</v>
      </c>
      <c r="Z360" s="6">
        <v>0</v>
      </c>
      <c r="AA360" s="6">
        <v>419</v>
      </c>
      <c r="AB360" s="6">
        <v>186</v>
      </c>
      <c r="AC360" s="6">
        <v>134</v>
      </c>
      <c r="AD360" s="6">
        <v>34</v>
      </c>
      <c r="AE360" s="6">
        <v>65</v>
      </c>
      <c r="AF360" s="6">
        <v>419</v>
      </c>
    </row>
    <row r="361" spans="1:32">
      <c r="A361" s="6" t="s">
        <v>5</v>
      </c>
      <c r="B361" s="6" t="s">
        <v>257</v>
      </c>
      <c r="C361" s="6" t="str">
        <f t="shared" si="32"/>
        <v>146201</v>
      </c>
      <c r="D361" s="6" t="s">
        <v>280</v>
      </c>
      <c r="E361" s="6">
        <v>25</v>
      </c>
      <c r="F361" s="6">
        <v>1121</v>
      </c>
      <c r="G361" s="6">
        <v>881</v>
      </c>
      <c r="H361" s="6">
        <v>458</v>
      </c>
      <c r="I361" s="6">
        <v>423</v>
      </c>
      <c r="J361" s="6">
        <v>1</v>
      </c>
      <c r="K361" s="6">
        <v>6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423</v>
      </c>
      <c r="T361" s="6">
        <v>0</v>
      </c>
      <c r="U361" s="6">
        <v>0</v>
      </c>
      <c r="V361" s="6">
        <v>423</v>
      </c>
      <c r="W361" s="6">
        <v>21</v>
      </c>
      <c r="X361" s="6">
        <v>5</v>
      </c>
      <c r="Y361" s="6">
        <v>16</v>
      </c>
      <c r="Z361" s="6">
        <v>0</v>
      </c>
      <c r="AA361" s="6">
        <v>402</v>
      </c>
      <c r="AB361" s="6">
        <v>181</v>
      </c>
      <c r="AC361" s="6">
        <v>115</v>
      </c>
      <c r="AD361" s="6">
        <v>37</v>
      </c>
      <c r="AE361" s="6">
        <v>69</v>
      </c>
      <c r="AF361" s="6">
        <v>402</v>
      </c>
    </row>
    <row r="362" spans="1:32">
      <c r="A362" s="6" t="s">
        <v>5</v>
      </c>
      <c r="B362" s="6" t="s">
        <v>257</v>
      </c>
      <c r="C362" s="6" t="str">
        <f t="shared" si="32"/>
        <v>146201</v>
      </c>
      <c r="D362" s="6" t="s">
        <v>281</v>
      </c>
      <c r="E362" s="6">
        <v>26</v>
      </c>
      <c r="F362" s="6">
        <v>663</v>
      </c>
      <c r="G362" s="6">
        <v>513</v>
      </c>
      <c r="H362" s="6">
        <v>317</v>
      </c>
      <c r="I362" s="6">
        <v>196</v>
      </c>
      <c r="J362" s="6">
        <v>0</v>
      </c>
      <c r="K362" s="6">
        <v>1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196</v>
      </c>
      <c r="T362" s="6">
        <v>0</v>
      </c>
      <c r="U362" s="6">
        <v>0</v>
      </c>
      <c r="V362" s="6">
        <v>196</v>
      </c>
      <c r="W362" s="6">
        <v>11</v>
      </c>
      <c r="X362" s="6">
        <v>1</v>
      </c>
      <c r="Y362" s="6">
        <v>10</v>
      </c>
      <c r="Z362" s="6">
        <v>0</v>
      </c>
      <c r="AA362" s="6">
        <v>185</v>
      </c>
      <c r="AB362" s="6">
        <v>67</v>
      </c>
      <c r="AC362" s="6">
        <v>73</v>
      </c>
      <c r="AD362" s="6">
        <v>16</v>
      </c>
      <c r="AE362" s="6">
        <v>29</v>
      </c>
      <c r="AF362" s="6">
        <v>185</v>
      </c>
    </row>
    <row r="363" spans="1:32">
      <c r="A363" s="6" t="s">
        <v>5</v>
      </c>
      <c r="B363" s="6" t="s">
        <v>257</v>
      </c>
      <c r="C363" s="6" t="str">
        <f t="shared" si="32"/>
        <v>146201</v>
      </c>
      <c r="D363" s="6" t="s">
        <v>282</v>
      </c>
      <c r="E363" s="6">
        <v>27</v>
      </c>
      <c r="F363" s="6">
        <v>1163</v>
      </c>
      <c r="G363" s="6">
        <v>882</v>
      </c>
      <c r="H363" s="6">
        <v>210</v>
      </c>
      <c r="I363" s="6">
        <v>672</v>
      </c>
      <c r="J363" s="6">
        <v>0</v>
      </c>
      <c r="K363" s="6">
        <v>1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672</v>
      </c>
      <c r="T363" s="6">
        <v>0</v>
      </c>
      <c r="U363" s="6">
        <v>0</v>
      </c>
      <c r="V363" s="6">
        <v>672</v>
      </c>
      <c r="W363" s="6">
        <v>15</v>
      </c>
      <c r="X363" s="6">
        <v>2</v>
      </c>
      <c r="Y363" s="6">
        <v>13</v>
      </c>
      <c r="Z363" s="6">
        <v>0</v>
      </c>
      <c r="AA363" s="6">
        <v>657</v>
      </c>
      <c r="AB363" s="6">
        <v>280</v>
      </c>
      <c r="AC363" s="6">
        <v>207</v>
      </c>
      <c r="AD363" s="6">
        <v>57</v>
      </c>
      <c r="AE363" s="6">
        <v>113</v>
      </c>
      <c r="AF363" s="6">
        <v>657</v>
      </c>
    </row>
    <row r="364" spans="1:32">
      <c r="A364" s="6" t="s">
        <v>5</v>
      </c>
      <c r="B364" s="6" t="s">
        <v>257</v>
      </c>
      <c r="C364" s="6" t="str">
        <f t="shared" si="32"/>
        <v>146201</v>
      </c>
      <c r="D364" s="6" t="s">
        <v>283</v>
      </c>
      <c r="E364" s="6">
        <v>28</v>
      </c>
      <c r="F364" s="6">
        <v>1449</v>
      </c>
      <c r="G364" s="6">
        <v>1099</v>
      </c>
      <c r="H364" s="6">
        <v>360</v>
      </c>
      <c r="I364" s="6">
        <v>739</v>
      </c>
      <c r="J364" s="6">
        <v>6</v>
      </c>
      <c r="K364" s="6">
        <v>12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737</v>
      </c>
      <c r="T364" s="6">
        <v>0</v>
      </c>
      <c r="U364" s="6">
        <v>0</v>
      </c>
      <c r="V364" s="6">
        <v>737</v>
      </c>
      <c r="W364" s="6">
        <v>31</v>
      </c>
      <c r="X364" s="6">
        <v>5</v>
      </c>
      <c r="Y364" s="6">
        <v>26</v>
      </c>
      <c r="Z364" s="6">
        <v>0</v>
      </c>
      <c r="AA364" s="6">
        <v>706</v>
      </c>
      <c r="AB364" s="6">
        <v>295</v>
      </c>
      <c r="AC364" s="6">
        <v>216</v>
      </c>
      <c r="AD364" s="6">
        <v>70</v>
      </c>
      <c r="AE364" s="6">
        <v>125</v>
      </c>
      <c r="AF364" s="6">
        <v>706</v>
      </c>
    </row>
    <row r="365" spans="1:32">
      <c r="A365" s="6" t="s">
        <v>5</v>
      </c>
      <c r="B365" s="6" t="s">
        <v>257</v>
      </c>
      <c r="C365" s="6" t="str">
        <f t="shared" si="32"/>
        <v>146201</v>
      </c>
      <c r="D365" s="6" t="s">
        <v>284</v>
      </c>
      <c r="E365" s="6">
        <v>29</v>
      </c>
      <c r="F365" s="6">
        <v>1342</v>
      </c>
      <c r="G365" s="6">
        <v>1027</v>
      </c>
      <c r="H365" s="6">
        <v>393</v>
      </c>
      <c r="I365" s="6">
        <v>634</v>
      </c>
      <c r="J365" s="6">
        <v>1</v>
      </c>
      <c r="K365" s="6">
        <v>9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634</v>
      </c>
      <c r="T365" s="6">
        <v>0</v>
      </c>
      <c r="U365" s="6">
        <v>0</v>
      </c>
      <c r="V365" s="6">
        <v>634</v>
      </c>
      <c r="W365" s="6">
        <v>24</v>
      </c>
      <c r="X365" s="6">
        <v>3</v>
      </c>
      <c r="Y365" s="6">
        <v>21</v>
      </c>
      <c r="Z365" s="6">
        <v>0</v>
      </c>
      <c r="AA365" s="6">
        <v>610</v>
      </c>
      <c r="AB365" s="6">
        <v>259</v>
      </c>
      <c r="AC365" s="6">
        <v>187</v>
      </c>
      <c r="AD365" s="6">
        <v>43</v>
      </c>
      <c r="AE365" s="6">
        <v>121</v>
      </c>
      <c r="AF365" s="6">
        <v>610</v>
      </c>
    </row>
    <row r="366" spans="1:32">
      <c r="A366" s="6" t="s">
        <v>5</v>
      </c>
      <c r="B366" s="6" t="s">
        <v>257</v>
      </c>
      <c r="C366" s="6" t="str">
        <f t="shared" si="32"/>
        <v>146201</v>
      </c>
      <c r="D366" s="6" t="s">
        <v>285</v>
      </c>
      <c r="E366" s="6">
        <v>30</v>
      </c>
      <c r="F366" s="6">
        <v>1957</v>
      </c>
      <c r="G366" s="6">
        <v>1478</v>
      </c>
      <c r="H366" s="6">
        <v>421</v>
      </c>
      <c r="I366" s="6">
        <v>1057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1057</v>
      </c>
      <c r="T366" s="6">
        <v>0</v>
      </c>
      <c r="U366" s="6">
        <v>0</v>
      </c>
      <c r="V366" s="6">
        <v>1057</v>
      </c>
      <c r="W366" s="6">
        <v>40</v>
      </c>
      <c r="X366" s="6">
        <v>6</v>
      </c>
      <c r="Y366" s="6">
        <v>34</v>
      </c>
      <c r="Z366" s="6">
        <v>0</v>
      </c>
      <c r="AA366" s="6">
        <v>1017</v>
      </c>
      <c r="AB366" s="6">
        <v>461</v>
      </c>
      <c r="AC366" s="6">
        <v>310</v>
      </c>
      <c r="AD366" s="6">
        <v>77</v>
      </c>
      <c r="AE366" s="6">
        <v>169</v>
      </c>
      <c r="AF366" s="6">
        <v>1017</v>
      </c>
    </row>
    <row r="367" spans="1:32">
      <c r="A367" s="6" t="s">
        <v>5</v>
      </c>
      <c r="B367" s="6" t="s">
        <v>257</v>
      </c>
      <c r="C367" s="6" t="str">
        <f t="shared" si="32"/>
        <v>146201</v>
      </c>
      <c r="D367" s="6" t="s">
        <v>286</v>
      </c>
      <c r="E367" s="6">
        <v>31</v>
      </c>
      <c r="F367" s="6">
        <v>825</v>
      </c>
      <c r="G367" s="6">
        <v>637</v>
      </c>
      <c r="H367" s="6">
        <v>205</v>
      </c>
      <c r="I367" s="6">
        <v>432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432</v>
      </c>
      <c r="T367" s="6">
        <v>0</v>
      </c>
      <c r="U367" s="6">
        <v>0</v>
      </c>
      <c r="V367" s="6">
        <v>432</v>
      </c>
      <c r="W367" s="6">
        <v>11</v>
      </c>
      <c r="X367" s="6">
        <v>3</v>
      </c>
      <c r="Y367" s="6">
        <v>8</v>
      </c>
      <c r="Z367" s="6">
        <v>0</v>
      </c>
      <c r="AA367" s="6">
        <v>421</v>
      </c>
      <c r="AB367" s="6">
        <v>169</v>
      </c>
      <c r="AC367" s="6">
        <v>122</v>
      </c>
      <c r="AD367" s="6">
        <v>27</v>
      </c>
      <c r="AE367" s="6">
        <v>103</v>
      </c>
      <c r="AF367" s="6">
        <v>421</v>
      </c>
    </row>
    <row r="368" spans="1:32">
      <c r="A368" s="6" t="s">
        <v>5</v>
      </c>
      <c r="B368" s="6" t="s">
        <v>257</v>
      </c>
      <c r="C368" s="6" t="str">
        <f t="shared" si="32"/>
        <v>146201</v>
      </c>
      <c r="D368" s="6" t="s">
        <v>287</v>
      </c>
      <c r="E368" s="6">
        <v>32</v>
      </c>
      <c r="F368" s="6">
        <v>1288</v>
      </c>
      <c r="G368" s="6">
        <v>984</v>
      </c>
      <c r="H368" s="6">
        <v>300</v>
      </c>
      <c r="I368" s="6">
        <v>684</v>
      </c>
      <c r="J368" s="6">
        <v>1</v>
      </c>
      <c r="K368" s="6">
        <v>2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684</v>
      </c>
      <c r="T368" s="6">
        <v>0</v>
      </c>
      <c r="U368" s="6">
        <v>0</v>
      </c>
      <c r="V368" s="6">
        <v>684</v>
      </c>
      <c r="W368" s="6">
        <v>36</v>
      </c>
      <c r="X368" s="6">
        <v>11</v>
      </c>
      <c r="Y368" s="6">
        <v>25</v>
      </c>
      <c r="Z368" s="6">
        <v>0</v>
      </c>
      <c r="AA368" s="6">
        <v>648</v>
      </c>
      <c r="AB368" s="6">
        <v>264</v>
      </c>
      <c r="AC368" s="6">
        <v>213</v>
      </c>
      <c r="AD368" s="6">
        <v>62</v>
      </c>
      <c r="AE368" s="6">
        <v>109</v>
      </c>
      <c r="AF368" s="6">
        <v>648</v>
      </c>
    </row>
    <row r="369" spans="1:32">
      <c r="A369" s="6" t="s">
        <v>5</v>
      </c>
      <c r="B369" s="6" t="s">
        <v>257</v>
      </c>
      <c r="C369" s="6" t="str">
        <f t="shared" ref="C369:C400" si="33">"146201"</f>
        <v>146201</v>
      </c>
      <c r="D369" s="6" t="s">
        <v>288</v>
      </c>
      <c r="E369" s="6">
        <v>33</v>
      </c>
      <c r="F369" s="6">
        <v>1957</v>
      </c>
      <c r="G369" s="6">
        <v>1476</v>
      </c>
      <c r="H369" s="6">
        <v>353</v>
      </c>
      <c r="I369" s="6">
        <v>1123</v>
      </c>
      <c r="J369" s="6">
        <v>0</v>
      </c>
      <c r="K369" s="6">
        <v>2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1122</v>
      </c>
      <c r="T369" s="6">
        <v>0</v>
      </c>
      <c r="U369" s="6">
        <v>0</v>
      </c>
      <c r="V369" s="6">
        <v>1122</v>
      </c>
      <c r="W369" s="6">
        <v>35</v>
      </c>
      <c r="X369" s="6">
        <v>4</v>
      </c>
      <c r="Y369" s="6">
        <v>31</v>
      </c>
      <c r="Z369" s="6">
        <v>0</v>
      </c>
      <c r="AA369" s="6">
        <v>1087</v>
      </c>
      <c r="AB369" s="6">
        <v>466</v>
      </c>
      <c r="AC369" s="6">
        <v>339</v>
      </c>
      <c r="AD369" s="6">
        <v>71</v>
      </c>
      <c r="AE369" s="6">
        <v>211</v>
      </c>
      <c r="AF369" s="6">
        <v>1087</v>
      </c>
    </row>
    <row r="370" spans="1:32">
      <c r="A370" s="6" t="s">
        <v>5</v>
      </c>
      <c r="B370" s="6" t="s">
        <v>257</v>
      </c>
      <c r="C370" s="6" t="str">
        <f t="shared" si="33"/>
        <v>146201</v>
      </c>
      <c r="D370" s="6" t="s">
        <v>289</v>
      </c>
      <c r="E370" s="6">
        <v>34</v>
      </c>
      <c r="F370" s="6">
        <v>1336</v>
      </c>
      <c r="G370" s="6">
        <v>1000</v>
      </c>
      <c r="H370" s="6">
        <v>255</v>
      </c>
      <c r="I370" s="6">
        <v>745</v>
      </c>
      <c r="J370" s="6">
        <v>1</v>
      </c>
      <c r="K370" s="6">
        <v>3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745</v>
      </c>
      <c r="T370" s="6">
        <v>0</v>
      </c>
      <c r="U370" s="6">
        <v>0</v>
      </c>
      <c r="V370" s="6">
        <v>745</v>
      </c>
      <c r="W370" s="6">
        <v>31</v>
      </c>
      <c r="X370" s="6">
        <v>18</v>
      </c>
      <c r="Y370" s="6">
        <v>0</v>
      </c>
      <c r="Z370" s="6">
        <v>0</v>
      </c>
      <c r="AA370" s="6">
        <v>714</v>
      </c>
      <c r="AB370" s="6">
        <v>314</v>
      </c>
      <c r="AC370" s="6">
        <v>222</v>
      </c>
      <c r="AD370" s="6">
        <v>54</v>
      </c>
      <c r="AE370" s="6">
        <v>124</v>
      </c>
      <c r="AF370" s="6">
        <v>714</v>
      </c>
    </row>
    <row r="371" spans="1:32">
      <c r="A371" s="6" t="s">
        <v>5</v>
      </c>
      <c r="B371" s="6" t="s">
        <v>257</v>
      </c>
      <c r="C371" s="6" t="str">
        <f t="shared" si="33"/>
        <v>146201</v>
      </c>
      <c r="D371" s="6" t="s">
        <v>290</v>
      </c>
      <c r="E371" s="6">
        <v>35</v>
      </c>
      <c r="F371" s="6">
        <v>1859</v>
      </c>
      <c r="G371" s="6">
        <v>1410</v>
      </c>
      <c r="H371" s="6">
        <v>374</v>
      </c>
      <c r="I371" s="6">
        <v>1036</v>
      </c>
      <c r="J371" s="6">
        <v>3</v>
      </c>
      <c r="K371" s="6">
        <v>3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1036</v>
      </c>
      <c r="T371" s="6">
        <v>0</v>
      </c>
      <c r="U371" s="6">
        <v>0</v>
      </c>
      <c r="V371" s="6">
        <v>1036</v>
      </c>
      <c r="W371" s="6">
        <v>33</v>
      </c>
      <c r="X371" s="6">
        <v>5</v>
      </c>
      <c r="Y371" s="6">
        <v>28</v>
      </c>
      <c r="Z371" s="6">
        <v>0</v>
      </c>
      <c r="AA371" s="6">
        <v>1003</v>
      </c>
      <c r="AB371" s="6">
        <v>402</v>
      </c>
      <c r="AC371" s="6">
        <v>310</v>
      </c>
      <c r="AD371" s="6">
        <v>81</v>
      </c>
      <c r="AE371" s="6">
        <v>210</v>
      </c>
      <c r="AF371" s="6">
        <v>1003</v>
      </c>
    </row>
    <row r="372" spans="1:32">
      <c r="A372" s="6" t="s">
        <v>5</v>
      </c>
      <c r="B372" s="6" t="s">
        <v>257</v>
      </c>
      <c r="C372" s="6" t="str">
        <f t="shared" si="33"/>
        <v>146201</v>
      </c>
      <c r="D372" s="6" t="s">
        <v>291</v>
      </c>
      <c r="E372" s="6">
        <v>36</v>
      </c>
      <c r="F372" s="6">
        <v>1123</v>
      </c>
      <c r="G372" s="6">
        <v>892</v>
      </c>
      <c r="H372" s="6">
        <v>249</v>
      </c>
      <c r="I372" s="6">
        <v>643</v>
      </c>
      <c r="J372" s="6">
        <v>0</v>
      </c>
      <c r="K372" s="6">
        <v>2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643</v>
      </c>
      <c r="T372" s="6">
        <v>0</v>
      </c>
      <c r="U372" s="6">
        <v>0</v>
      </c>
      <c r="V372" s="6">
        <v>643</v>
      </c>
      <c r="W372" s="6">
        <v>26</v>
      </c>
      <c r="X372" s="6">
        <v>10</v>
      </c>
      <c r="Y372" s="6">
        <v>16</v>
      </c>
      <c r="Z372" s="6">
        <v>0</v>
      </c>
      <c r="AA372" s="6">
        <v>617</v>
      </c>
      <c r="AB372" s="6">
        <v>275</v>
      </c>
      <c r="AC372" s="6">
        <v>172</v>
      </c>
      <c r="AD372" s="6">
        <v>70</v>
      </c>
      <c r="AE372" s="6">
        <v>100</v>
      </c>
      <c r="AF372" s="6">
        <v>617</v>
      </c>
    </row>
    <row r="373" spans="1:32">
      <c r="A373" s="6" t="s">
        <v>5</v>
      </c>
      <c r="B373" s="6" t="s">
        <v>257</v>
      </c>
      <c r="C373" s="6" t="str">
        <f t="shared" si="33"/>
        <v>146201</v>
      </c>
      <c r="D373" s="6" t="s">
        <v>292</v>
      </c>
      <c r="E373" s="6">
        <v>37</v>
      </c>
      <c r="F373" s="6">
        <v>1143</v>
      </c>
      <c r="G373" s="6">
        <v>873</v>
      </c>
      <c r="H373" s="6">
        <v>225</v>
      </c>
      <c r="I373" s="6">
        <v>648</v>
      </c>
      <c r="J373" s="6">
        <v>1</v>
      </c>
      <c r="K373" s="6">
        <v>2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648</v>
      </c>
      <c r="T373" s="6">
        <v>0</v>
      </c>
      <c r="U373" s="6">
        <v>0</v>
      </c>
      <c r="V373" s="6">
        <v>648</v>
      </c>
      <c r="W373" s="6">
        <v>24</v>
      </c>
      <c r="X373" s="6">
        <v>6</v>
      </c>
      <c r="Y373" s="6">
        <v>18</v>
      </c>
      <c r="Z373" s="6">
        <v>0</v>
      </c>
      <c r="AA373" s="6">
        <v>624</v>
      </c>
      <c r="AB373" s="6">
        <v>288</v>
      </c>
      <c r="AC373" s="6">
        <v>186</v>
      </c>
      <c r="AD373" s="6">
        <v>47</v>
      </c>
      <c r="AE373" s="6">
        <v>103</v>
      </c>
      <c r="AF373" s="6">
        <v>624</v>
      </c>
    </row>
    <row r="374" spans="1:32">
      <c r="A374" s="6" t="s">
        <v>5</v>
      </c>
      <c r="B374" s="6" t="s">
        <v>257</v>
      </c>
      <c r="C374" s="6" t="str">
        <f t="shared" si="33"/>
        <v>146201</v>
      </c>
      <c r="D374" s="6" t="s">
        <v>65</v>
      </c>
      <c r="E374" s="6">
        <v>38</v>
      </c>
      <c r="F374" s="6">
        <v>1659</v>
      </c>
      <c r="G374" s="6">
        <v>1258</v>
      </c>
      <c r="H374" s="6">
        <v>269</v>
      </c>
      <c r="I374" s="6">
        <v>988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989</v>
      </c>
      <c r="T374" s="6">
        <v>0</v>
      </c>
      <c r="U374" s="6">
        <v>0</v>
      </c>
      <c r="V374" s="6">
        <v>989</v>
      </c>
      <c r="W374" s="6">
        <v>36</v>
      </c>
      <c r="X374" s="6">
        <v>8</v>
      </c>
      <c r="Y374" s="6">
        <v>28</v>
      </c>
      <c r="Z374" s="6">
        <v>0</v>
      </c>
      <c r="AA374" s="6">
        <v>953</v>
      </c>
      <c r="AB374" s="6">
        <v>442</v>
      </c>
      <c r="AC374" s="6">
        <v>268</v>
      </c>
      <c r="AD374" s="6">
        <v>75</v>
      </c>
      <c r="AE374" s="6">
        <v>168</v>
      </c>
      <c r="AF374" s="6">
        <v>953</v>
      </c>
    </row>
    <row r="375" spans="1:32">
      <c r="A375" s="6" t="s">
        <v>5</v>
      </c>
      <c r="B375" s="6" t="s">
        <v>257</v>
      </c>
      <c r="C375" s="6" t="str">
        <f t="shared" si="33"/>
        <v>146201</v>
      </c>
      <c r="D375" s="6" t="s">
        <v>293</v>
      </c>
      <c r="E375" s="6">
        <v>39</v>
      </c>
      <c r="F375" s="6">
        <v>1461</v>
      </c>
      <c r="G375" s="6">
        <v>1108</v>
      </c>
      <c r="H375" s="6">
        <v>283</v>
      </c>
      <c r="I375" s="6">
        <v>825</v>
      </c>
      <c r="J375" s="6">
        <v>0</v>
      </c>
      <c r="K375" s="6">
        <v>1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825</v>
      </c>
      <c r="T375" s="6">
        <v>0</v>
      </c>
      <c r="U375" s="6">
        <v>0</v>
      </c>
      <c r="V375" s="6">
        <v>825</v>
      </c>
      <c r="W375" s="6">
        <v>21</v>
      </c>
      <c r="X375" s="6">
        <v>8</v>
      </c>
      <c r="Y375" s="6">
        <v>13</v>
      </c>
      <c r="Z375" s="6">
        <v>0</v>
      </c>
      <c r="AA375" s="6">
        <v>804</v>
      </c>
      <c r="AB375" s="6">
        <v>379</v>
      </c>
      <c r="AC375" s="6">
        <v>237</v>
      </c>
      <c r="AD375" s="6">
        <v>59</v>
      </c>
      <c r="AE375" s="6">
        <v>129</v>
      </c>
      <c r="AF375" s="6">
        <v>804</v>
      </c>
    </row>
    <row r="376" spans="1:32">
      <c r="A376" s="6" t="s">
        <v>5</v>
      </c>
      <c r="B376" s="6" t="s">
        <v>257</v>
      </c>
      <c r="C376" s="6" t="str">
        <f t="shared" si="33"/>
        <v>146201</v>
      </c>
      <c r="D376" s="6" t="s">
        <v>294</v>
      </c>
      <c r="E376" s="6">
        <v>40</v>
      </c>
      <c r="F376" s="6">
        <v>2118</v>
      </c>
      <c r="G376" s="6">
        <v>1640</v>
      </c>
      <c r="H376" s="6">
        <v>422</v>
      </c>
      <c r="I376" s="6">
        <v>1218</v>
      </c>
      <c r="J376" s="6">
        <v>1</v>
      </c>
      <c r="K376" s="6">
        <v>8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1218</v>
      </c>
      <c r="T376" s="6">
        <v>0</v>
      </c>
      <c r="U376" s="6">
        <v>0</v>
      </c>
      <c r="V376" s="6">
        <v>1218</v>
      </c>
      <c r="W376" s="6">
        <v>41</v>
      </c>
      <c r="X376" s="6">
        <v>18</v>
      </c>
      <c r="Y376" s="6">
        <v>23</v>
      </c>
      <c r="Z376" s="6">
        <v>0</v>
      </c>
      <c r="AA376" s="6">
        <v>1177</v>
      </c>
      <c r="AB376" s="6">
        <v>474</v>
      </c>
      <c r="AC376" s="6">
        <v>393</v>
      </c>
      <c r="AD376" s="6">
        <v>107</v>
      </c>
      <c r="AE376" s="6">
        <v>203</v>
      </c>
      <c r="AF376" s="6">
        <v>1177</v>
      </c>
    </row>
    <row r="377" spans="1:32">
      <c r="A377" s="6" t="s">
        <v>5</v>
      </c>
      <c r="B377" s="6" t="s">
        <v>257</v>
      </c>
      <c r="C377" s="6" t="str">
        <f t="shared" si="33"/>
        <v>146201</v>
      </c>
      <c r="D377" s="6" t="s">
        <v>295</v>
      </c>
      <c r="E377" s="6">
        <v>41</v>
      </c>
      <c r="F377" s="6">
        <v>1462</v>
      </c>
      <c r="G377" s="6">
        <v>1211</v>
      </c>
      <c r="H377" s="6">
        <v>388</v>
      </c>
      <c r="I377" s="6">
        <v>823</v>
      </c>
      <c r="J377" s="6">
        <v>0</v>
      </c>
      <c r="K377" s="6">
        <v>2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823</v>
      </c>
      <c r="T377" s="6">
        <v>0</v>
      </c>
      <c r="U377" s="6">
        <v>0</v>
      </c>
      <c r="V377" s="6">
        <v>823</v>
      </c>
      <c r="W377" s="6">
        <v>31</v>
      </c>
      <c r="X377" s="6">
        <v>5</v>
      </c>
      <c r="Y377" s="6">
        <v>26</v>
      </c>
      <c r="Z377" s="6">
        <v>0</v>
      </c>
      <c r="AA377" s="6">
        <v>792</v>
      </c>
      <c r="AB377" s="6">
        <v>380</v>
      </c>
      <c r="AC377" s="6">
        <v>227</v>
      </c>
      <c r="AD377" s="6">
        <v>47</v>
      </c>
      <c r="AE377" s="6">
        <v>138</v>
      </c>
      <c r="AF377" s="6">
        <v>792</v>
      </c>
    </row>
    <row r="378" spans="1:32">
      <c r="A378" s="6" t="s">
        <v>5</v>
      </c>
      <c r="B378" s="6" t="s">
        <v>257</v>
      </c>
      <c r="C378" s="6" t="str">
        <f t="shared" si="33"/>
        <v>146201</v>
      </c>
      <c r="D378" s="6" t="s">
        <v>296</v>
      </c>
      <c r="E378" s="6">
        <v>42</v>
      </c>
      <c r="F378" s="6">
        <v>1761</v>
      </c>
      <c r="G378" s="6">
        <v>1337</v>
      </c>
      <c r="H378" s="6">
        <v>289</v>
      </c>
      <c r="I378" s="6">
        <v>1044</v>
      </c>
      <c r="J378" s="6">
        <v>0</v>
      </c>
      <c r="K378" s="6">
        <v>7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1044</v>
      </c>
      <c r="T378" s="6">
        <v>0</v>
      </c>
      <c r="U378" s="6">
        <v>0</v>
      </c>
      <c r="V378" s="6">
        <v>1044</v>
      </c>
      <c r="W378" s="6">
        <v>34</v>
      </c>
      <c r="X378" s="6">
        <v>5</v>
      </c>
      <c r="Y378" s="6">
        <v>29</v>
      </c>
      <c r="Z378" s="6">
        <v>0</v>
      </c>
      <c r="AA378" s="6">
        <v>1010</v>
      </c>
      <c r="AB378" s="6">
        <v>479</v>
      </c>
      <c r="AC378" s="6">
        <v>315</v>
      </c>
      <c r="AD378" s="6">
        <v>65</v>
      </c>
      <c r="AE378" s="6">
        <v>151</v>
      </c>
      <c r="AF378" s="6">
        <v>1010</v>
      </c>
    </row>
    <row r="379" spans="1:32">
      <c r="A379" s="6" t="s">
        <v>5</v>
      </c>
      <c r="B379" s="6" t="s">
        <v>257</v>
      </c>
      <c r="C379" s="6" t="str">
        <f t="shared" si="33"/>
        <v>146201</v>
      </c>
      <c r="D379" s="6" t="s">
        <v>297</v>
      </c>
      <c r="E379" s="6">
        <v>43</v>
      </c>
      <c r="F379" s="6">
        <v>2031</v>
      </c>
      <c r="G379" s="6">
        <v>1525</v>
      </c>
      <c r="H379" s="6">
        <v>264</v>
      </c>
      <c r="I379" s="6">
        <v>1261</v>
      </c>
      <c r="J379" s="6">
        <v>0</v>
      </c>
      <c r="K379" s="6">
        <v>10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1261</v>
      </c>
      <c r="T379" s="6">
        <v>0</v>
      </c>
      <c r="U379" s="6">
        <v>0</v>
      </c>
      <c r="V379" s="6">
        <v>1261</v>
      </c>
      <c r="W379" s="6">
        <v>44</v>
      </c>
      <c r="X379" s="6">
        <v>19</v>
      </c>
      <c r="Y379" s="6">
        <v>25</v>
      </c>
      <c r="Z379" s="6">
        <v>0</v>
      </c>
      <c r="AA379" s="6">
        <v>1217</v>
      </c>
      <c r="AB379" s="6">
        <v>589</v>
      </c>
      <c r="AC379" s="6">
        <v>359</v>
      </c>
      <c r="AD379" s="6">
        <v>106</v>
      </c>
      <c r="AE379" s="6">
        <v>163</v>
      </c>
      <c r="AF379" s="6">
        <v>1217</v>
      </c>
    </row>
    <row r="380" spans="1:32">
      <c r="A380" s="6" t="s">
        <v>5</v>
      </c>
      <c r="B380" s="6" t="s">
        <v>257</v>
      </c>
      <c r="C380" s="6" t="str">
        <f t="shared" si="33"/>
        <v>146201</v>
      </c>
      <c r="D380" s="6" t="s">
        <v>154</v>
      </c>
      <c r="E380" s="6">
        <v>44</v>
      </c>
      <c r="F380" s="6">
        <v>1783</v>
      </c>
      <c r="G380" s="6">
        <v>1337</v>
      </c>
      <c r="H380" s="6">
        <v>208</v>
      </c>
      <c r="I380" s="6">
        <v>1129</v>
      </c>
      <c r="J380" s="6">
        <v>0</v>
      </c>
      <c r="K380" s="6">
        <v>5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1129</v>
      </c>
      <c r="T380" s="6">
        <v>0</v>
      </c>
      <c r="U380" s="6">
        <v>0</v>
      </c>
      <c r="V380" s="6">
        <v>1129</v>
      </c>
      <c r="W380" s="6">
        <v>41</v>
      </c>
      <c r="X380" s="6">
        <v>11</v>
      </c>
      <c r="Y380" s="6">
        <v>30</v>
      </c>
      <c r="Z380" s="6">
        <v>0</v>
      </c>
      <c r="AA380" s="6">
        <v>1088</v>
      </c>
      <c r="AB380" s="6">
        <v>456</v>
      </c>
      <c r="AC380" s="6">
        <v>340</v>
      </c>
      <c r="AD380" s="6">
        <v>66</v>
      </c>
      <c r="AE380" s="6">
        <v>226</v>
      </c>
      <c r="AF380" s="6">
        <v>1088</v>
      </c>
    </row>
    <row r="381" spans="1:32">
      <c r="A381" s="6" t="s">
        <v>5</v>
      </c>
      <c r="B381" s="6" t="s">
        <v>257</v>
      </c>
      <c r="C381" s="6" t="str">
        <f t="shared" si="33"/>
        <v>146201</v>
      </c>
      <c r="D381" s="6" t="s">
        <v>227</v>
      </c>
      <c r="E381" s="6">
        <v>45</v>
      </c>
      <c r="F381" s="6">
        <v>1295</v>
      </c>
      <c r="G381" s="6">
        <v>1007</v>
      </c>
      <c r="H381" s="6">
        <v>226</v>
      </c>
      <c r="I381" s="6">
        <v>781</v>
      </c>
      <c r="J381" s="6">
        <v>1</v>
      </c>
      <c r="K381" s="6">
        <v>2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779</v>
      </c>
      <c r="T381" s="6">
        <v>0</v>
      </c>
      <c r="U381" s="6">
        <v>0</v>
      </c>
      <c r="V381" s="6">
        <v>779</v>
      </c>
      <c r="W381" s="6">
        <v>32</v>
      </c>
      <c r="X381" s="6">
        <v>12</v>
      </c>
      <c r="Y381" s="6">
        <v>20</v>
      </c>
      <c r="Z381" s="6">
        <v>0</v>
      </c>
      <c r="AA381" s="6">
        <v>747</v>
      </c>
      <c r="AB381" s="6">
        <v>313</v>
      </c>
      <c r="AC381" s="6">
        <v>243</v>
      </c>
      <c r="AD381" s="6">
        <v>60</v>
      </c>
      <c r="AE381" s="6">
        <v>131</v>
      </c>
      <c r="AF381" s="6">
        <v>747</v>
      </c>
    </row>
    <row r="382" spans="1:32">
      <c r="A382" s="6" t="s">
        <v>5</v>
      </c>
      <c r="B382" s="6" t="s">
        <v>257</v>
      </c>
      <c r="C382" s="6" t="str">
        <f t="shared" si="33"/>
        <v>146201</v>
      </c>
      <c r="D382" s="6" t="s">
        <v>227</v>
      </c>
      <c r="E382" s="6">
        <v>46</v>
      </c>
      <c r="F382" s="6">
        <v>1269</v>
      </c>
      <c r="G382" s="6">
        <v>970</v>
      </c>
      <c r="H382" s="6">
        <v>190</v>
      </c>
      <c r="I382" s="6">
        <v>780</v>
      </c>
      <c r="J382" s="6">
        <v>1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780</v>
      </c>
      <c r="T382" s="6">
        <v>0</v>
      </c>
      <c r="U382" s="6">
        <v>0</v>
      </c>
      <c r="V382" s="6">
        <v>780</v>
      </c>
      <c r="W382" s="6">
        <v>34</v>
      </c>
      <c r="X382" s="6">
        <v>8</v>
      </c>
      <c r="Y382" s="6">
        <v>26</v>
      </c>
      <c r="Z382" s="6">
        <v>0</v>
      </c>
      <c r="AA382" s="6">
        <v>746</v>
      </c>
      <c r="AB382" s="6">
        <v>308</v>
      </c>
      <c r="AC382" s="6">
        <v>243</v>
      </c>
      <c r="AD382" s="6">
        <v>54</v>
      </c>
      <c r="AE382" s="6">
        <v>141</v>
      </c>
      <c r="AF382" s="6">
        <v>746</v>
      </c>
    </row>
    <row r="383" spans="1:32">
      <c r="A383" s="6" t="s">
        <v>5</v>
      </c>
      <c r="B383" s="6" t="s">
        <v>257</v>
      </c>
      <c r="C383" s="6" t="str">
        <f t="shared" si="33"/>
        <v>146201</v>
      </c>
      <c r="D383" s="6" t="s">
        <v>298</v>
      </c>
      <c r="E383" s="6">
        <v>47</v>
      </c>
      <c r="F383" s="6">
        <v>1047</v>
      </c>
      <c r="G383" s="6">
        <v>814</v>
      </c>
      <c r="H383" s="6">
        <v>227</v>
      </c>
      <c r="I383" s="6">
        <v>587</v>
      </c>
      <c r="J383" s="6">
        <v>0</v>
      </c>
      <c r="K383" s="6">
        <v>2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587</v>
      </c>
      <c r="T383" s="6">
        <v>0</v>
      </c>
      <c r="U383" s="6">
        <v>0</v>
      </c>
      <c r="V383" s="6">
        <v>587</v>
      </c>
      <c r="W383" s="6">
        <v>23</v>
      </c>
      <c r="X383" s="6">
        <v>5</v>
      </c>
      <c r="Y383" s="6">
        <v>18</v>
      </c>
      <c r="Z383" s="6">
        <v>0</v>
      </c>
      <c r="AA383" s="6">
        <v>564</v>
      </c>
      <c r="AB383" s="6">
        <v>257</v>
      </c>
      <c r="AC383" s="6">
        <v>167</v>
      </c>
      <c r="AD383" s="6">
        <v>49</v>
      </c>
      <c r="AE383" s="6">
        <v>91</v>
      </c>
      <c r="AF383" s="6">
        <v>564</v>
      </c>
    </row>
    <row r="384" spans="1:32">
      <c r="A384" s="6" t="s">
        <v>5</v>
      </c>
      <c r="B384" s="6" t="s">
        <v>257</v>
      </c>
      <c r="C384" s="6" t="str">
        <f t="shared" si="33"/>
        <v>146201</v>
      </c>
      <c r="D384" s="6" t="s">
        <v>299</v>
      </c>
      <c r="E384" s="6">
        <v>48</v>
      </c>
      <c r="F384" s="6">
        <v>1164</v>
      </c>
      <c r="G384" s="6">
        <v>897</v>
      </c>
      <c r="H384" s="6">
        <v>321</v>
      </c>
      <c r="I384" s="6">
        <v>576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576</v>
      </c>
      <c r="T384" s="6">
        <v>0</v>
      </c>
      <c r="U384" s="6">
        <v>0</v>
      </c>
      <c r="V384" s="6">
        <v>576</v>
      </c>
      <c r="W384" s="6">
        <v>8</v>
      </c>
      <c r="X384" s="6">
        <v>3</v>
      </c>
      <c r="Y384" s="6">
        <v>5</v>
      </c>
      <c r="Z384" s="6">
        <v>0</v>
      </c>
      <c r="AA384" s="6">
        <v>568</v>
      </c>
      <c r="AB384" s="6">
        <v>233</v>
      </c>
      <c r="AC384" s="6">
        <v>190</v>
      </c>
      <c r="AD384" s="6">
        <v>41</v>
      </c>
      <c r="AE384" s="6">
        <v>104</v>
      </c>
      <c r="AF384" s="6">
        <v>568</v>
      </c>
    </row>
    <row r="385" spans="1:32">
      <c r="A385" s="6" t="s">
        <v>5</v>
      </c>
      <c r="B385" s="6" t="s">
        <v>257</v>
      </c>
      <c r="C385" s="6" t="str">
        <f t="shared" si="33"/>
        <v>146201</v>
      </c>
      <c r="D385" s="6" t="s">
        <v>300</v>
      </c>
      <c r="E385" s="6">
        <v>49</v>
      </c>
      <c r="F385" s="6">
        <v>1471</v>
      </c>
      <c r="G385" s="6">
        <v>1130</v>
      </c>
      <c r="H385" s="6">
        <v>348</v>
      </c>
      <c r="I385" s="6">
        <v>782</v>
      </c>
      <c r="J385" s="6">
        <v>0</v>
      </c>
      <c r="K385" s="6">
        <v>5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782</v>
      </c>
      <c r="T385" s="6">
        <v>0</v>
      </c>
      <c r="U385" s="6">
        <v>0</v>
      </c>
      <c r="V385" s="6">
        <v>782</v>
      </c>
      <c r="W385" s="6">
        <v>25</v>
      </c>
      <c r="X385" s="6">
        <v>15</v>
      </c>
      <c r="Y385" s="6">
        <v>10</v>
      </c>
      <c r="Z385" s="6">
        <v>0</v>
      </c>
      <c r="AA385" s="6">
        <v>757</v>
      </c>
      <c r="AB385" s="6">
        <v>343</v>
      </c>
      <c r="AC385" s="6">
        <v>234</v>
      </c>
      <c r="AD385" s="6">
        <v>68</v>
      </c>
      <c r="AE385" s="6">
        <v>112</v>
      </c>
      <c r="AF385" s="6">
        <v>757</v>
      </c>
    </row>
    <row r="386" spans="1:32">
      <c r="A386" s="6" t="s">
        <v>5</v>
      </c>
      <c r="B386" s="6" t="s">
        <v>257</v>
      </c>
      <c r="C386" s="6" t="str">
        <f t="shared" si="33"/>
        <v>146201</v>
      </c>
      <c r="D386" s="6" t="s">
        <v>301</v>
      </c>
      <c r="E386" s="6">
        <v>50</v>
      </c>
      <c r="F386" s="6">
        <v>1792</v>
      </c>
      <c r="G386" s="6">
        <v>1378</v>
      </c>
      <c r="H386" s="6">
        <v>388</v>
      </c>
      <c r="I386" s="6">
        <v>990</v>
      </c>
      <c r="J386" s="6">
        <v>1</v>
      </c>
      <c r="K386" s="6">
        <v>2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989</v>
      </c>
      <c r="T386" s="6">
        <v>0</v>
      </c>
      <c r="U386" s="6">
        <v>0</v>
      </c>
      <c r="V386" s="6">
        <v>989</v>
      </c>
      <c r="W386" s="6">
        <v>48</v>
      </c>
      <c r="X386" s="6">
        <v>11</v>
      </c>
      <c r="Y386" s="6">
        <v>37</v>
      </c>
      <c r="Z386" s="6">
        <v>0</v>
      </c>
      <c r="AA386" s="6">
        <v>941</v>
      </c>
      <c r="AB386" s="6">
        <v>385</v>
      </c>
      <c r="AC386" s="6">
        <v>286</v>
      </c>
      <c r="AD386" s="6">
        <v>103</v>
      </c>
      <c r="AE386" s="6">
        <v>167</v>
      </c>
      <c r="AF386" s="6">
        <v>941</v>
      </c>
    </row>
    <row r="387" spans="1:32">
      <c r="A387" s="6" t="s">
        <v>5</v>
      </c>
      <c r="B387" s="6" t="s">
        <v>257</v>
      </c>
      <c r="C387" s="6" t="str">
        <f t="shared" si="33"/>
        <v>146201</v>
      </c>
      <c r="D387" s="6" t="s">
        <v>302</v>
      </c>
      <c r="E387" s="6">
        <v>51</v>
      </c>
      <c r="F387" s="6">
        <v>2143</v>
      </c>
      <c r="G387" s="6">
        <v>1640</v>
      </c>
      <c r="H387" s="6">
        <v>288</v>
      </c>
      <c r="I387" s="6">
        <v>1352</v>
      </c>
      <c r="J387" s="6">
        <v>0</v>
      </c>
      <c r="K387" s="6">
        <v>3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1352</v>
      </c>
      <c r="T387" s="6">
        <v>0</v>
      </c>
      <c r="U387" s="6">
        <v>0</v>
      </c>
      <c r="V387" s="6">
        <v>1352</v>
      </c>
      <c r="W387" s="6">
        <v>68</v>
      </c>
      <c r="X387" s="6">
        <v>16</v>
      </c>
      <c r="Y387" s="6">
        <v>52</v>
      </c>
      <c r="Z387" s="6">
        <v>0</v>
      </c>
      <c r="AA387" s="6">
        <v>1284</v>
      </c>
      <c r="AB387" s="6">
        <v>487</v>
      </c>
      <c r="AC387" s="6">
        <v>405</v>
      </c>
      <c r="AD387" s="6">
        <v>143</v>
      </c>
      <c r="AE387" s="6">
        <v>249</v>
      </c>
      <c r="AF387" s="6">
        <v>1284</v>
      </c>
    </row>
    <row r="388" spans="1:32">
      <c r="A388" s="6" t="s">
        <v>5</v>
      </c>
      <c r="B388" s="6" t="s">
        <v>257</v>
      </c>
      <c r="C388" s="6" t="str">
        <f t="shared" si="33"/>
        <v>146201</v>
      </c>
      <c r="D388" s="6" t="s">
        <v>303</v>
      </c>
      <c r="E388" s="6">
        <v>52</v>
      </c>
      <c r="F388" s="6">
        <v>2034</v>
      </c>
      <c r="G388" s="6">
        <v>1567</v>
      </c>
      <c r="H388" s="6">
        <v>269</v>
      </c>
      <c r="I388" s="6">
        <v>1298</v>
      </c>
      <c r="J388" s="6">
        <v>0</v>
      </c>
      <c r="K388" s="6">
        <v>1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1298</v>
      </c>
      <c r="T388" s="6">
        <v>0</v>
      </c>
      <c r="U388" s="6">
        <v>0</v>
      </c>
      <c r="V388" s="6">
        <v>1298</v>
      </c>
      <c r="W388" s="6">
        <v>38</v>
      </c>
      <c r="X388" s="6">
        <v>19</v>
      </c>
      <c r="Y388" s="6">
        <v>19</v>
      </c>
      <c r="Z388" s="6">
        <v>0</v>
      </c>
      <c r="AA388" s="6">
        <v>1260</v>
      </c>
      <c r="AB388" s="6">
        <v>420</v>
      </c>
      <c r="AC388" s="6">
        <v>489</v>
      </c>
      <c r="AD388" s="6">
        <v>112</v>
      </c>
      <c r="AE388" s="6">
        <v>239</v>
      </c>
      <c r="AF388" s="6">
        <v>1260</v>
      </c>
    </row>
    <row r="389" spans="1:32">
      <c r="A389" s="6" t="s">
        <v>5</v>
      </c>
      <c r="B389" s="6" t="s">
        <v>257</v>
      </c>
      <c r="C389" s="6" t="str">
        <f t="shared" si="33"/>
        <v>146201</v>
      </c>
      <c r="D389" s="6" t="s">
        <v>304</v>
      </c>
      <c r="E389" s="6">
        <v>53</v>
      </c>
      <c r="F389" s="6">
        <v>1841</v>
      </c>
      <c r="G389" s="6">
        <v>1396</v>
      </c>
      <c r="H389" s="6">
        <v>198</v>
      </c>
      <c r="I389" s="6">
        <v>1198</v>
      </c>
      <c r="J389" s="6">
        <v>1</v>
      </c>
      <c r="K389" s="6">
        <v>11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1198</v>
      </c>
      <c r="T389" s="6">
        <v>0</v>
      </c>
      <c r="U389" s="6">
        <v>0</v>
      </c>
      <c r="V389" s="6">
        <v>1198</v>
      </c>
      <c r="W389" s="6">
        <v>32</v>
      </c>
      <c r="X389" s="6">
        <v>2</v>
      </c>
      <c r="Y389" s="6">
        <v>30</v>
      </c>
      <c r="Z389" s="6">
        <v>0</v>
      </c>
      <c r="AA389" s="6">
        <v>1166</v>
      </c>
      <c r="AB389" s="6">
        <v>412</v>
      </c>
      <c r="AC389" s="6">
        <v>432</v>
      </c>
      <c r="AD389" s="6">
        <v>89</v>
      </c>
      <c r="AE389" s="6">
        <v>233</v>
      </c>
      <c r="AF389" s="6">
        <v>1166</v>
      </c>
    </row>
    <row r="390" spans="1:32">
      <c r="A390" s="6" t="s">
        <v>5</v>
      </c>
      <c r="B390" s="6" t="s">
        <v>257</v>
      </c>
      <c r="C390" s="6" t="str">
        <f t="shared" si="33"/>
        <v>146201</v>
      </c>
      <c r="D390" s="6" t="s">
        <v>305</v>
      </c>
      <c r="E390" s="6">
        <v>54</v>
      </c>
      <c r="F390" s="6">
        <v>1876</v>
      </c>
      <c r="G390" s="6">
        <v>1438</v>
      </c>
      <c r="H390" s="6">
        <v>394</v>
      </c>
      <c r="I390" s="6">
        <v>1044</v>
      </c>
      <c r="J390" s="6">
        <v>0</v>
      </c>
      <c r="K390" s="6">
        <v>6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1044</v>
      </c>
      <c r="T390" s="6">
        <v>0</v>
      </c>
      <c r="U390" s="6">
        <v>0</v>
      </c>
      <c r="V390" s="6">
        <v>1044</v>
      </c>
      <c r="W390" s="6">
        <v>41</v>
      </c>
      <c r="X390" s="6">
        <v>9</v>
      </c>
      <c r="Y390" s="6">
        <v>32</v>
      </c>
      <c r="Z390" s="6">
        <v>0</v>
      </c>
      <c r="AA390" s="6">
        <v>1003</v>
      </c>
      <c r="AB390" s="6">
        <v>451</v>
      </c>
      <c r="AC390" s="6">
        <v>302</v>
      </c>
      <c r="AD390" s="6">
        <v>91</v>
      </c>
      <c r="AE390" s="6">
        <v>159</v>
      </c>
      <c r="AF390" s="6">
        <v>1003</v>
      </c>
    </row>
    <row r="391" spans="1:32">
      <c r="A391" s="6" t="s">
        <v>5</v>
      </c>
      <c r="B391" s="6" t="s">
        <v>257</v>
      </c>
      <c r="C391" s="6" t="str">
        <f t="shared" si="33"/>
        <v>146201</v>
      </c>
      <c r="D391" s="6" t="s">
        <v>306</v>
      </c>
      <c r="E391" s="6">
        <v>55</v>
      </c>
      <c r="F391" s="6">
        <v>2363</v>
      </c>
      <c r="G391" s="6">
        <v>1780</v>
      </c>
      <c r="H391" s="6">
        <v>297</v>
      </c>
      <c r="I391" s="6">
        <v>1483</v>
      </c>
      <c r="J391" s="6">
        <v>0</v>
      </c>
      <c r="K391" s="6">
        <v>10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1483</v>
      </c>
      <c r="T391" s="6">
        <v>0</v>
      </c>
      <c r="U391" s="6">
        <v>0</v>
      </c>
      <c r="V391" s="6">
        <v>1483</v>
      </c>
      <c r="W391" s="6">
        <v>49</v>
      </c>
      <c r="X391" s="6">
        <v>10</v>
      </c>
      <c r="Y391" s="6">
        <v>39</v>
      </c>
      <c r="Z391" s="6">
        <v>0</v>
      </c>
      <c r="AA391" s="6">
        <v>1434</v>
      </c>
      <c r="AB391" s="6">
        <v>609</v>
      </c>
      <c r="AC391" s="6">
        <v>459</v>
      </c>
      <c r="AD391" s="6">
        <v>109</v>
      </c>
      <c r="AE391" s="6">
        <v>257</v>
      </c>
      <c r="AF391" s="6">
        <v>1434</v>
      </c>
    </row>
    <row r="392" spans="1:32">
      <c r="A392" s="6" t="s">
        <v>5</v>
      </c>
      <c r="B392" s="6" t="s">
        <v>257</v>
      </c>
      <c r="C392" s="6" t="str">
        <f t="shared" si="33"/>
        <v>146201</v>
      </c>
      <c r="D392" s="6" t="s">
        <v>307</v>
      </c>
      <c r="E392" s="6">
        <v>56</v>
      </c>
      <c r="F392" s="6">
        <v>2060</v>
      </c>
      <c r="G392" s="6">
        <v>1576</v>
      </c>
      <c r="H392" s="6">
        <v>591</v>
      </c>
      <c r="I392" s="6">
        <v>985</v>
      </c>
      <c r="J392" s="6">
        <v>0</v>
      </c>
      <c r="K392" s="6">
        <v>9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984</v>
      </c>
      <c r="T392" s="6">
        <v>0</v>
      </c>
      <c r="U392" s="6">
        <v>0</v>
      </c>
      <c r="V392" s="6">
        <v>984</v>
      </c>
      <c r="W392" s="6">
        <v>48</v>
      </c>
      <c r="X392" s="6">
        <v>20</v>
      </c>
      <c r="Y392" s="6">
        <v>28</v>
      </c>
      <c r="Z392" s="6">
        <v>0</v>
      </c>
      <c r="AA392" s="6">
        <v>936</v>
      </c>
      <c r="AB392" s="6">
        <v>368</v>
      </c>
      <c r="AC392" s="6">
        <v>279</v>
      </c>
      <c r="AD392" s="6">
        <v>103</v>
      </c>
      <c r="AE392" s="6">
        <v>186</v>
      </c>
      <c r="AF392" s="6">
        <v>936</v>
      </c>
    </row>
    <row r="393" spans="1:32">
      <c r="A393" s="6" t="s">
        <v>5</v>
      </c>
      <c r="B393" s="6" t="s">
        <v>257</v>
      </c>
      <c r="C393" s="6" t="str">
        <f t="shared" si="33"/>
        <v>146201</v>
      </c>
      <c r="D393" s="6" t="s">
        <v>308</v>
      </c>
      <c r="E393" s="6">
        <v>57</v>
      </c>
      <c r="F393" s="6">
        <v>2170</v>
      </c>
      <c r="G393" s="6">
        <v>1665</v>
      </c>
      <c r="H393" s="6">
        <v>329</v>
      </c>
      <c r="I393" s="6">
        <v>1336</v>
      </c>
      <c r="J393" s="6">
        <v>0</v>
      </c>
      <c r="K393" s="6">
        <v>5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1335</v>
      </c>
      <c r="T393" s="6">
        <v>0</v>
      </c>
      <c r="U393" s="6">
        <v>0</v>
      </c>
      <c r="V393" s="6">
        <v>1335</v>
      </c>
      <c r="W393" s="6">
        <v>45</v>
      </c>
      <c r="X393" s="6">
        <v>30</v>
      </c>
      <c r="Y393" s="6">
        <v>15</v>
      </c>
      <c r="Z393" s="6">
        <v>0</v>
      </c>
      <c r="AA393" s="6">
        <v>1290</v>
      </c>
      <c r="AB393" s="6">
        <v>585</v>
      </c>
      <c r="AC393" s="6">
        <v>415</v>
      </c>
      <c r="AD393" s="6">
        <v>91</v>
      </c>
      <c r="AE393" s="6">
        <v>199</v>
      </c>
      <c r="AF393" s="6">
        <v>1290</v>
      </c>
    </row>
    <row r="394" spans="1:32">
      <c r="A394" s="6" t="s">
        <v>5</v>
      </c>
      <c r="B394" s="6" t="s">
        <v>257</v>
      </c>
      <c r="C394" s="6" t="str">
        <f t="shared" si="33"/>
        <v>146201</v>
      </c>
      <c r="D394" s="6" t="s">
        <v>309</v>
      </c>
      <c r="E394" s="6">
        <v>58</v>
      </c>
      <c r="F394" s="6">
        <v>1728</v>
      </c>
      <c r="G394" s="6">
        <v>1316</v>
      </c>
      <c r="H394" s="6">
        <v>429</v>
      </c>
      <c r="I394" s="6">
        <v>887</v>
      </c>
      <c r="J394" s="6">
        <v>0</v>
      </c>
      <c r="K394" s="6">
        <v>3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887</v>
      </c>
      <c r="T394" s="6">
        <v>0</v>
      </c>
      <c r="U394" s="6">
        <v>0</v>
      </c>
      <c r="V394" s="6">
        <v>887</v>
      </c>
      <c r="W394" s="6">
        <v>28</v>
      </c>
      <c r="X394" s="6">
        <v>7</v>
      </c>
      <c r="Y394" s="6">
        <v>21</v>
      </c>
      <c r="Z394" s="6">
        <v>0</v>
      </c>
      <c r="AA394" s="6">
        <v>859</v>
      </c>
      <c r="AB394" s="6">
        <v>384</v>
      </c>
      <c r="AC394" s="6">
        <v>292</v>
      </c>
      <c r="AD394" s="6">
        <v>68</v>
      </c>
      <c r="AE394" s="6">
        <v>115</v>
      </c>
      <c r="AF394" s="6">
        <v>859</v>
      </c>
    </row>
    <row r="395" spans="1:32">
      <c r="A395" s="6" t="s">
        <v>5</v>
      </c>
      <c r="B395" s="6" t="s">
        <v>257</v>
      </c>
      <c r="C395" s="6" t="str">
        <f t="shared" si="33"/>
        <v>146201</v>
      </c>
      <c r="D395" s="6" t="s">
        <v>310</v>
      </c>
      <c r="E395" s="6">
        <v>59</v>
      </c>
      <c r="F395" s="6">
        <v>1354</v>
      </c>
      <c r="G395" s="6">
        <v>1019</v>
      </c>
      <c r="H395" s="6">
        <v>223</v>
      </c>
      <c r="I395" s="6">
        <v>796</v>
      </c>
      <c r="J395" s="6">
        <v>0</v>
      </c>
      <c r="K395" s="6">
        <v>6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796</v>
      </c>
      <c r="T395" s="6">
        <v>0</v>
      </c>
      <c r="U395" s="6">
        <v>0</v>
      </c>
      <c r="V395" s="6">
        <v>796</v>
      </c>
      <c r="W395" s="6">
        <v>33</v>
      </c>
      <c r="X395" s="6">
        <v>8</v>
      </c>
      <c r="Y395" s="6">
        <v>25</v>
      </c>
      <c r="Z395" s="6">
        <v>0</v>
      </c>
      <c r="AA395" s="6">
        <v>763</v>
      </c>
      <c r="AB395" s="6">
        <v>318</v>
      </c>
      <c r="AC395" s="6">
        <v>275</v>
      </c>
      <c r="AD395" s="6">
        <v>81</v>
      </c>
      <c r="AE395" s="6">
        <v>89</v>
      </c>
      <c r="AF395" s="6">
        <v>763</v>
      </c>
    </row>
    <row r="396" spans="1:32">
      <c r="A396" s="6" t="s">
        <v>5</v>
      </c>
      <c r="B396" s="6" t="s">
        <v>257</v>
      </c>
      <c r="C396" s="6" t="str">
        <f t="shared" si="33"/>
        <v>146201</v>
      </c>
      <c r="D396" s="6" t="s">
        <v>311</v>
      </c>
      <c r="E396" s="6">
        <v>60</v>
      </c>
      <c r="F396" s="6">
        <v>1731</v>
      </c>
      <c r="G396" s="6">
        <v>1324</v>
      </c>
      <c r="H396" s="6">
        <v>412</v>
      </c>
      <c r="I396" s="6">
        <v>912</v>
      </c>
      <c r="J396" s="6">
        <v>2</v>
      </c>
      <c r="K396" s="6">
        <v>4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912</v>
      </c>
      <c r="T396" s="6">
        <v>0</v>
      </c>
      <c r="U396" s="6">
        <v>0</v>
      </c>
      <c r="V396" s="6">
        <v>912</v>
      </c>
      <c r="W396" s="6">
        <v>32</v>
      </c>
      <c r="X396" s="6">
        <v>8</v>
      </c>
      <c r="Y396" s="6">
        <v>24</v>
      </c>
      <c r="Z396" s="6">
        <v>0</v>
      </c>
      <c r="AA396" s="6">
        <v>880</v>
      </c>
      <c r="AB396" s="6">
        <v>463</v>
      </c>
      <c r="AC396" s="6">
        <v>251</v>
      </c>
      <c r="AD396" s="6">
        <v>60</v>
      </c>
      <c r="AE396" s="6">
        <v>106</v>
      </c>
      <c r="AF396" s="6">
        <v>880</v>
      </c>
    </row>
    <row r="397" spans="1:32">
      <c r="A397" s="6" t="s">
        <v>5</v>
      </c>
      <c r="B397" s="6" t="s">
        <v>257</v>
      </c>
      <c r="C397" s="6" t="str">
        <f t="shared" si="33"/>
        <v>146201</v>
      </c>
      <c r="D397" s="6" t="s">
        <v>312</v>
      </c>
      <c r="E397" s="6">
        <v>61</v>
      </c>
      <c r="F397" s="6">
        <v>1569</v>
      </c>
      <c r="G397" s="6">
        <v>1191</v>
      </c>
      <c r="H397" s="6">
        <v>365</v>
      </c>
      <c r="I397" s="6">
        <v>826</v>
      </c>
      <c r="J397" s="6">
        <v>0</v>
      </c>
      <c r="K397" s="6">
        <v>4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826</v>
      </c>
      <c r="T397" s="6">
        <v>0</v>
      </c>
      <c r="U397" s="6">
        <v>0</v>
      </c>
      <c r="V397" s="6">
        <v>826</v>
      </c>
      <c r="W397" s="6">
        <v>31</v>
      </c>
      <c r="X397" s="6">
        <v>8</v>
      </c>
      <c r="Y397" s="6">
        <v>23</v>
      </c>
      <c r="Z397" s="6">
        <v>0</v>
      </c>
      <c r="AA397" s="6">
        <v>795</v>
      </c>
      <c r="AB397" s="6">
        <v>489</v>
      </c>
      <c r="AC397" s="6">
        <v>192</v>
      </c>
      <c r="AD397" s="6">
        <v>37</v>
      </c>
      <c r="AE397" s="6">
        <v>77</v>
      </c>
      <c r="AF397" s="6">
        <v>795</v>
      </c>
    </row>
    <row r="398" spans="1:32">
      <c r="A398" s="6" t="s">
        <v>5</v>
      </c>
      <c r="B398" s="6" t="s">
        <v>257</v>
      </c>
      <c r="C398" s="6" t="str">
        <f t="shared" si="33"/>
        <v>146201</v>
      </c>
      <c r="D398" s="6" t="s">
        <v>313</v>
      </c>
      <c r="E398" s="6">
        <v>62</v>
      </c>
      <c r="F398" s="6">
        <v>1264</v>
      </c>
      <c r="G398" s="6">
        <v>949</v>
      </c>
      <c r="H398" s="6">
        <v>254</v>
      </c>
      <c r="I398" s="6">
        <v>695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695</v>
      </c>
      <c r="T398" s="6">
        <v>0</v>
      </c>
      <c r="U398" s="6">
        <v>0</v>
      </c>
      <c r="V398" s="6">
        <v>695</v>
      </c>
      <c r="W398" s="6">
        <v>20</v>
      </c>
      <c r="X398" s="6">
        <v>8</v>
      </c>
      <c r="Y398" s="6">
        <v>12</v>
      </c>
      <c r="Z398" s="6">
        <v>0</v>
      </c>
      <c r="AA398" s="6">
        <v>675</v>
      </c>
      <c r="AB398" s="6">
        <v>311</v>
      </c>
      <c r="AC398" s="6">
        <v>251</v>
      </c>
      <c r="AD398" s="6">
        <v>42</v>
      </c>
      <c r="AE398" s="6">
        <v>71</v>
      </c>
      <c r="AF398" s="6">
        <v>675</v>
      </c>
    </row>
    <row r="399" spans="1:32">
      <c r="A399" s="6" t="s">
        <v>5</v>
      </c>
      <c r="B399" s="6" t="s">
        <v>257</v>
      </c>
      <c r="C399" s="6" t="str">
        <f t="shared" si="33"/>
        <v>146201</v>
      </c>
      <c r="D399" s="6" t="s">
        <v>22</v>
      </c>
      <c r="E399" s="6">
        <v>63</v>
      </c>
      <c r="F399" s="6">
        <v>982</v>
      </c>
      <c r="G399" s="6">
        <v>750</v>
      </c>
      <c r="H399" s="6">
        <v>222</v>
      </c>
      <c r="I399" s="6">
        <v>528</v>
      </c>
      <c r="J399" s="6">
        <v>0</v>
      </c>
      <c r="K399" s="6">
        <v>2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528</v>
      </c>
      <c r="T399" s="6">
        <v>0</v>
      </c>
      <c r="U399" s="6">
        <v>0</v>
      </c>
      <c r="V399" s="6">
        <v>528</v>
      </c>
      <c r="W399" s="6">
        <v>14</v>
      </c>
      <c r="X399" s="6">
        <v>1</v>
      </c>
      <c r="Y399" s="6">
        <v>13</v>
      </c>
      <c r="Z399" s="6">
        <v>0</v>
      </c>
      <c r="AA399" s="6">
        <v>514</v>
      </c>
      <c r="AB399" s="6">
        <v>220</v>
      </c>
      <c r="AC399" s="6">
        <v>188</v>
      </c>
      <c r="AD399" s="6">
        <v>48</v>
      </c>
      <c r="AE399" s="6">
        <v>58</v>
      </c>
      <c r="AF399" s="6">
        <v>514</v>
      </c>
    </row>
    <row r="400" spans="1:32">
      <c r="A400" s="6" t="s">
        <v>5</v>
      </c>
      <c r="B400" s="6" t="s">
        <v>257</v>
      </c>
      <c r="C400" s="6" t="str">
        <f t="shared" si="33"/>
        <v>146201</v>
      </c>
      <c r="D400" s="6" t="s">
        <v>300</v>
      </c>
      <c r="E400" s="6">
        <v>64</v>
      </c>
      <c r="F400" s="6">
        <v>1097</v>
      </c>
      <c r="G400" s="6">
        <v>804</v>
      </c>
      <c r="H400" s="6">
        <v>219</v>
      </c>
      <c r="I400" s="6">
        <v>585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584</v>
      </c>
      <c r="T400" s="6">
        <v>0</v>
      </c>
      <c r="U400" s="6">
        <v>0</v>
      </c>
      <c r="V400" s="6">
        <v>584</v>
      </c>
      <c r="W400" s="6">
        <v>33</v>
      </c>
      <c r="X400" s="6">
        <v>8</v>
      </c>
      <c r="Y400" s="6">
        <v>17</v>
      </c>
      <c r="Z400" s="6">
        <v>0</v>
      </c>
      <c r="AA400" s="6">
        <v>551</v>
      </c>
      <c r="AB400" s="6">
        <v>264</v>
      </c>
      <c r="AC400" s="6">
        <v>145</v>
      </c>
      <c r="AD400" s="6">
        <v>99</v>
      </c>
      <c r="AE400" s="6">
        <v>43</v>
      </c>
      <c r="AF400" s="6">
        <v>551</v>
      </c>
    </row>
    <row r="401" spans="1:32">
      <c r="A401" s="6" t="s">
        <v>5</v>
      </c>
      <c r="B401" s="6" t="s">
        <v>257</v>
      </c>
      <c r="C401" s="6" t="str">
        <f t="shared" ref="C401:C406" si="34">"146201"</f>
        <v>146201</v>
      </c>
      <c r="D401" s="6" t="s">
        <v>300</v>
      </c>
      <c r="E401" s="6">
        <v>65</v>
      </c>
      <c r="F401" s="6">
        <v>1768</v>
      </c>
      <c r="G401" s="6">
        <v>1331</v>
      </c>
      <c r="H401" s="6">
        <v>254</v>
      </c>
      <c r="I401" s="6">
        <v>1077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1076</v>
      </c>
      <c r="T401" s="6">
        <v>0</v>
      </c>
      <c r="U401" s="6">
        <v>0</v>
      </c>
      <c r="V401" s="6">
        <v>1076</v>
      </c>
      <c r="W401" s="6">
        <v>49</v>
      </c>
      <c r="X401" s="6">
        <v>26</v>
      </c>
      <c r="Y401" s="6">
        <v>23</v>
      </c>
      <c r="Z401" s="6">
        <v>0</v>
      </c>
      <c r="AA401" s="6">
        <v>1027</v>
      </c>
      <c r="AB401" s="6">
        <v>457</v>
      </c>
      <c r="AC401" s="6">
        <v>318</v>
      </c>
      <c r="AD401" s="6">
        <v>91</v>
      </c>
      <c r="AE401" s="6">
        <v>161</v>
      </c>
      <c r="AF401" s="6">
        <v>1027</v>
      </c>
    </row>
    <row r="402" spans="1:32">
      <c r="A402" s="6" t="s">
        <v>5</v>
      </c>
      <c r="B402" s="6" t="s">
        <v>257</v>
      </c>
      <c r="C402" s="6" t="str">
        <f t="shared" si="34"/>
        <v>146201</v>
      </c>
      <c r="D402" s="6" t="s">
        <v>314</v>
      </c>
      <c r="E402" s="6">
        <v>66</v>
      </c>
      <c r="F402" s="6">
        <v>1356</v>
      </c>
      <c r="G402" s="6">
        <v>1047</v>
      </c>
      <c r="H402" s="6">
        <v>200</v>
      </c>
      <c r="I402" s="6">
        <v>847</v>
      </c>
      <c r="J402" s="6">
        <v>0</v>
      </c>
      <c r="K402" s="6">
        <v>3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847</v>
      </c>
      <c r="T402" s="6">
        <v>0</v>
      </c>
      <c r="U402" s="6">
        <v>0</v>
      </c>
      <c r="V402" s="6">
        <v>847</v>
      </c>
      <c r="W402" s="6">
        <v>29</v>
      </c>
      <c r="X402" s="6">
        <v>13</v>
      </c>
      <c r="Y402" s="6">
        <v>16</v>
      </c>
      <c r="Z402" s="6">
        <v>0</v>
      </c>
      <c r="AA402" s="6">
        <v>818</v>
      </c>
      <c r="AB402" s="6">
        <v>307</v>
      </c>
      <c r="AC402" s="6">
        <v>285</v>
      </c>
      <c r="AD402" s="6">
        <v>82</v>
      </c>
      <c r="AE402" s="6">
        <v>144</v>
      </c>
      <c r="AF402" s="6">
        <v>818</v>
      </c>
    </row>
    <row r="403" spans="1:32">
      <c r="A403" s="6" t="s">
        <v>5</v>
      </c>
      <c r="B403" s="6" t="s">
        <v>257</v>
      </c>
      <c r="C403" s="6" t="str">
        <f t="shared" si="34"/>
        <v>146201</v>
      </c>
      <c r="D403" s="6" t="s">
        <v>259</v>
      </c>
      <c r="E403" s="6">
        <v>67</v>
      </c>
      <c r="F403" s="6">
        <v>1444</v>
      </c>
      <c r="G403" s="6">
        <v>1124</v>
      </c>
      <c r="H403" s="6">
        <v>490</v>
      </c>
      <c r="I403" s="6">
        <v>634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634</v>
      </c>
      <c r="T403" s="6">
        <v>0</v>
      </c>
      <c r="U403" s="6">
        <v>0</v>
      </c>
      <c r="V403" s="6">
        <v>634</v>
      </c>
      <c r="W403" s="6">
        <v>24</v>
      </c>
      <c r="X403" s="6">
        <v>9</v>
      </c>
      <c r="Y403" s="6">
        <v>15</v>
      </c>
      <c r="Z403" s="6">
        <v>0</v>
      </c>
      <c r="AA403" s="6">
        <v>610</v>
      </c>
      <c r="AB403" s="6">
        <v>317</v>
      </c>
      <c r="AC403" s="6">
        <v>169</v>
      </c>
      <c r="AD403" s="6">
        <v>48</v>
      </c>
      <c r="AE403" s="6">
        <v>76</v>
      </c>
      <c r="AF403" s="6">
        <v>610</v>
      </c>
    </row>
    <row r="404" spans="1:32">
      <c r="A404" s="6" t="s">
        <v>5</v>
      </c>
      <c r="B404" s="6" t="s">
        <v>257</v>
      </c>
      <c r="C404" s="6" t="str">
        <f t="shared" si="34"/>
        <v>146201</v>
      </c>
      <c r="D404" s="6" t="s">
        <v>315</v>
      </c>
      <c r="E404" s="6">
        <v>68</v>
      </c>
      <c r="F404" s="6">
        <v>103</v>
      </c>
      <c r="G404" s="6">
        <v>149</v>
      </c>
      <c r="H404" s="6">
        <v>86</v>
      </c>
      <c r="I404" s="6">
        <v>63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63</v>
      </c>
      <c r="T404" s="6">
        <v>0</v>
      </c>
      <c r="U404" s="6">
        <v>0</v>
      </c>
      <c r="V404" s="6">
        <v>63</v>
      </c>
      <c r="W404" s="6">
        <v>3</v>
      </c>
      <c r="X404" s="6">
        <v>1</v>
      </c>
      <c r="Y404" s="6">
        <v>2</v>
      </c>
      <c r="Z404" s="6">
        <v>0</v>
      </c>
      <c r="AA404" s="6">
        <v>60</v>
      </c>
      <c r="AB404" s="6">
        <v>26</v>
      </c>
      <c r="AC404" s="6">
        <v>25</v>
      </c>
      <c r="AD404" s="6">
        <v>4</v>
      </c>
      <c r="AE404" s="6">
        <v>5</v>
      </c>
      <c r="AF404" s="6">
        <v>60</v>
      </c>
    </row>
    <row r="405" spans="1:32">
      <c r="A405" s="6" t="s">
        <v>5</v>
      </c>
      <c r="B405" s="6" t="s">
        <v>257</v>
      </c>
      <c r="C405" s="6" t="str">
        <f t="shared" si="34"/>
        <v>146201</v>
      </c>
      <c r="D405" s="6" t="s">
        <v>316</v>
      </c>
      <c r="E405" s="6">
        <v>69</v>
      </c>
      <c r="F405" s="6">
        <v>347</v>
      </c>
      <c r="G405" s="6">
        <v>600</v>
      </c>
      <c r="H405" s="6">
        <v>405</v>
      </c>
      <c r="I405" s="6">
        <v>195</v>
      </c>
      <c r="J405" s="6">
        <v>0</v>
      </c>
      <c r="K405" s="6">
        <v>1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195</v>
      </c>
      <c r="T405" s="6">
        <v>0</v>
      </c>
      <c r="U405" s="6">
        <v>0</v>
      </c>
      <c r="V405" s="6">
        <v>195</v>
      </c>
      <c r="W405" s="6">
        <v>8</v>
      </c>
      <c r="X405" s="6">
        <v>1</v>
      </c>
      <c r="Y405" s="6">
        <v>7</v>
      </c>
      <c r="Z405" s="6">
        <v>0</v>
      </c>
      <c r="AA405" s="6">
        <v>187</v>
      </c>
      <c r="AB405" s="6">
        <v>66</v>
      </c>
      <c r="AC405" s="6">
        <v>76</v>
      </c>
      <c r="AD405" s="6">
        <v>10</v>
      </c>
      <c r="AE405" s="6">
        <v>35</v>
      </c>
      <c r="AF405" s="6">
        <v>187</v>
      </c>
    </row>
    <row r="406" spans="1:32">
      <c r="A406" s="6" t="s">
        <v>5</v>
      </c>
      <c r="B406" s="6" t="s">
        <v>257</v>
      </c>
      <c r="C406" s="6" t="str">
        <f t="shared" si="34"/>
        <v>146201</v>
      </c>
      <c r="D406" s="6" t="s">
        <v>317</v>
      </c>
      <c r="E406" s="6">
        <v>70</v>
      </c>
      <c r="F406" s="6">
        <v>553</v>
      </c>
      <c r="G406" s="6">
        <v>556</v>
      </c>
      <c r="H406" s="6">
        <v>285</v>
      </c>
      <c r="I406" s="6">
        <v>271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271</v>
      </c>
      <c r="T406" s="6">
        <v>0</v>
      </c>
      <c r="U406" s="6">
        <v>0</v>
      </c>
      <c r="V406" s="6">
        <v>271</v>
      </c>
      <c r="W406" s="6">
        <v>23</v>
      </c>
      <c r="X406" s="6">
        <v>1</v>
      </c>
      <c r="Y406" s="6">
        <v>22</v>
      </c>
      <c r="Z406" s="6">
        <v>0</v>
      </c>
      <c r="AA406" s="6">
        <v>248</v>
      </c>
      <c r="AB406" s="6">
        <v>30</v>
      </c>
      <c r="AC406" s="6">
        <v>121</v>
      </c>
      <c r="AD406" s="6">
        <v>42</v>
      </c>
      <c r="AE406" s="6">
        <v>55</v>
      </c>
      <c r="AF406" s="6">
        <v>248</v>
      </c>
    </row>
    <row r="407" spans="1:32" s="1" customFormat="1" ht="15">
      <c r="A407" s="3"/>
      <c r="B407" s="3"/>
      <c r="C407" s="3"/>
      <c r="D407" s="3"/>
      <c r="E407" s="3"/>
      <c r="F407" s="3">
        <f>SUM(F3:F406)</f>
        <v>393981</v>
      </c>
      <c r="G407" s="3">
        <f t="shared" ref="G407:AF407" si="35">SUM(G3:G406)</f>
        <v>301951</v>
      </c>
      <c r="H407" s="3">
        <f t="shared" si="35"/>
        <v>109663</v>
      </c>
      <c r="I407" s="3">
        <f t="shared" si="35"/>
        <v>192283</v>
      </c>
      <c r="J407" s="3">
        <f t="shared" si="35"/>
        <v>135</v>
      </c>
      <c r="K407" s="3">
        <f t="shared" si="35"/>
        <v>878</v>
      </c>
      <c r="L407" s="3">
        <f t="shared" si="35"/>
        <v>72</v>
      </c>
      <c r="M407" s="3">
        <f t="shared" si="35"/>
        <v>69</v>
      </c>
      <c r="N407" s="3">
        <f t="shared" si="35"/>
        <v>1</v>
      </c>
      <c r="O407" s="3">
        <f t="shared" si="35"/>
        <v>1</v>
      </c>
      <c r="P407" s="3">
        <f t="shared" si="35"/>
        <v>0</v>
      </c>
      <c r="Q407" s="3">
        <f t="shared" si="35"/>
        <v>0</v>
      </c>
      <c r="R407" s="3">
        <f t="shared" si="35"/>
        <v>67</v>
      </c>
      <c r="S407" s="3">
        <f t="shared" si="35"/>
        <v>192317</v>
      </c>
      <c r="T407" s="3">
        <f t="shared" si="35"/>
        <v>67</v>
      </c>
      <c r="U407" s="3">
        <f t="shared" si="35"/>
        <v>7</v>
      </c>
      <c r="V407" s="3">
        <f t="shared" si="35"/>
        <v>192310</v>
      </c>
      <c r="W407" s="3">
        <f t="shared" si="35"/>
        <v>7181</v>
      </c>
      <c r="X407" s="3">
        <f t="shared" si="35"/>
        <v>1603</v>
      </c>
      <c r="Y407" s="3">
        <f t="shared" si="35"/>
        <v>5419</v>
      </c>
      <c r="Z407" s="3">
        <f t="shared" si="35"/>
        <v>0</v>
      </c>
      <c r="AA407" s="3">
        <f t="shared" si="35"/>
        <v>185129</v>
      </c>
      <c r="AB407" s="3">
        <f t="shared" si="35"/>
        <v>80133</v>
      </c>
      <c r="AC407" s="3">
        <f t="shared" si="35"/>
        <v>63301</v>
      </c>
      <c r="AD407" s="3">
        <f t="shared" si="35"/>
        <v>18459</v>
      </c>
      <c r="AE407" s="3">
        <f t="shared" si="35"/>
        <v>23236</v>
      </c>
      <c r="AF407" s="3">
        <f t="shared" si="35"/>
        <v>185129</v>
      </c>
    </row>
  </sheetData>
  <printOptions gridLines="1"/>
  <pageMargins left="0.27559055118110237" right="0.23622047244094491" top="0.74803149606299213" bottom="0.74803149606299213" header="0.31496062992125984" footer="0.31496062992125984"/>
  <pageSetup paperSize="9" scale="10" fitToWidth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AnetaC</dc:creator>
  <cp:lastModifiedBy>Aneta Czerwińska</cp:lastModifiedBy>
  <cp:lastPrinted>2015-10-26T13:37:26Z</cp:lastPrinted>
  <dcterms:created xsi:type="dcterms:W3CDTF">2015-10-26T13:22:22Z</dcterms:created>
  <dcterms:modified xsi:type="dcterms:W3CDTF">2015-10-26T15:25:05Z</dcterms:modified>
</cp:coreProperties>
</file>